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2.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defaultThemeVersion="124226"/>
  <mc:AlternateContent xmlns:mc="http://schemas.openxmlformats.org/markup-compatibility/2006">
    <mc:Choice Requires="x15">
      <x15ac:absPath xmlns:x15ac="http://schemas.microsoft.com/office/spreadsheetml/2010/11/ac" url="/Users/dhelton/Downloads/"/>
    </mc:Choice>
  </mc:AlternateContent>
  <xr:revisionPtr revIDLastSave="0" documentId="8_{B87E5D11-08A2-924A-BCB0-42A4FA4A30C3}" xr6:coauthVersionLast="47" xr6:coauthVersionMax="47" xr10:uidLastSave="{00000000-0000-0000-0000-000000000000}"/>
  <workbookProtection lockStructure="1"/>
  <bookViews>
    <workbookView xWindow="0" yWindow="520" windowWidth="29040" windowHeight="15840" tabRatio="734" xr2:uid="{00000000-000D-0000-FFFF-FFFF00000000}"/>
  </bookViews>
  <sheets>
    <sheet name="COVERSHEET" sheetId="30" r:id="rId1"/>
    <sheet name="SUMMARY" sheetId="19" r:id="rId2"/>
    <sheet name="GENERAL" sheetId="29" r:id="rId3"/>
    <sheet name="ENVIRONMENT" sheetId="18" r:id="rId4"/>
    <sheet name="ETHICS" sheetId="25" r:id="rId5"/>
    <sheet name="DIVERSITY" sheetId="28" r:id="rId6"/>
    <sheet name="LABOR &amp; HUMAN RIGHTS" sheetId="15" r:id="rId7"/>
    <sheet name="SUSTAINABLE PROCUREMENT" sheetId="27" r:id="rId8"/>
    <sheet name="ADMIN" sheetId="24" state="hidden" r:id="rId9"/>
    <sheet name="Sheet3" sheetId="14" state="hidden" r:id="rId10"/>
  </sheets>
  <externalReferences>
    <externalReference r:id="rId11"/>
    <externalReference r:id="rId12"/>
  </externalReferences>
  <definedNames>
    <definedName name="ANSWER_Q13">'[1]Risk Assessment'!$O$147:$O$151</definedName>
    <definedName name="ANSWER_Y_N">[2]Tools!$G$3:$G$4</definedName>
    <definedName name="_xlnm.Print_Area" localSheetId="0">COVERSHEET!$A$1:$N$25</definedName>
    <definedName name="_xlnm.Print_Area" localSheetId="3">ENVIRONMENT!$A$1:$E$19</definedName>
    <definedName name="_xlnm.Print_Area" localSheetId="4">ETHICS!$A$1:$E$14</definedName>
    <definedName name="_xlnm.Print_Area" localSheetId="6">'LABOR &amp; HUMAN RIGHTS'!$A$1:$E$11</definedName>
    <definedName name="_xlnm.Print_Area" localSheetId="7">'SUSTAINABLE PROCUREMENT'!$A$1:$G$13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8" l="1"/>
  <c r="G15" i="18"/>
  <c r="G14" i="18"/>
  <c r="G13" i="18"/>
  <c r="G18" i="18"/>
  <c r="G8" i="18"/>
  <c r="G2" i="29"/>
  <c r="G9" i="29"/>
  <c r="F2" i="29"/>
  <c r="G10" i="29"/>
  <c r="G4" i="15"/>
  <c r="F2" i="15"/>
  <c r="G13" i="27"/>
  <c r="G12" i="27"/>
  <c r="G11" i="27"/>
  <c r="G10" i="27"/>
  <c r="G9" i="27"/>
  <c r="G8" i="27"/>
  <c r="G7" i="27"/>
  <c r="G6" i="27"/>
  <c r="G5" i="27"/>
  <c r="G4" i="27"/>
  <c r="G11" i="15"/>
  <c r="G10" i="15"/>
  <c r="G9" i="15"/>
  <c r="G8" i="15"/>
  <c r="G7" i="15"/>
  <c r="G6" i="15"/>
  <c r="G5" i="15"/>
  <c r="G11" i="28"/>
  <c r="G10" i="28"/>
  <c r="G9" i="28"/>
  <c r="G7" i="28"/>
  <c r="G6" i="28"/>
  <c r="G5" i="28"/>
  <c r="G14" i="25"/>
  <c r="G13" i="25"/>
  <c r="G12" i="25"/>
  <c r="G11" i="25"/>
  <c r="G10" i="25"/>
  <c r="G9" i="25"/>
  <c r="G8" i="25"/>
  <c r="G7" i="25"/>
  <c r="G6" i="25"/>
  <c r="G5" i="25"/>
  <c r="G4" i="25"/>
  <c r="G5" i="18"/>
  <c r="G6" i="18"/>
  <c r="G7" i="18"/>
  <c r="G9" i="18"/>
  <c r="G10" i="18"/>
  <c r="G11" i="18"/>
  <c r="G12" i="18"/>
  <c r="G17" i="18"/>
  <c r="G19" i="18"/>
  <c r="G4" i="18"/>
  <c r="G8" i="29"/>
  <c r="G7" i="29"/>
  <c r="G6" i="29"/>
  <c r="G5" i="29"/>
  <c r="G4" i="29"/>
  <c r="F2" i="27"/>
  <c r="F2" i="28"/>
  <c r="F2" i="25"/>
  <c r="F2" i="18"/>
  <c r="G2" i="15" l="1"/>
  <c r="G2" i="25"/>
  <c r="G2" i="27"/>
  <c r="C11" i="19" s="1"/>
  <c r="E11" i="19" s="1"/>
  <c r="G2" i="28"/>
  <c r="C9" i="19" s="1"/>
  <c r="E9" i="19" s="1"/>
  <c r="G2" i="18"/>
  <c r="C10" i="19" l="1"/>
  <c r="E10" i="19" s="1"/>
  <c r="C8" i="19"/>
  <c r="E8" i="19" s="1"/>
  <c r="C7" i="19"/>
  <c r="E7" i="19" s="1"/>
  <c r="C6" i="19"/>
  <c r="E6" i="19" s="1"/>
  <c r="C1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tc={038C8FFB-8AC0-460C-A460-CC249903557A}</author>
  </authors>
  <commentList>
    <comment ref="L11" authorId="0" shapeId="0" xr:uid="{038C8FFB-8AC0-460C-A460-CC249903557A}">
      <text>
        <t>[Threaded comment]
Your version of Excel allows you to read this threaded comment; however, any edits to it will get removed if the file is opened in a newer version of Excel. Learn more: https://go.microsoft.com/fwlink/?linkid=870924
Comment:
    A parent company is one which has a controlling or majority interest in another company, which gives it the right to control the subsidiary's operations.</t>
      </text>
    </comment>
  </commentList>
</comments>
</file>

<file path=xl/sharedStrings.xml><?xml version="1.0" encoding="utf-8"?>
<sst xmlns="http://schemas.openxmlformats.org/spreadsheetml/2006/main" count="192" uniqueCount="149">
  <si>
    <t>SUPPLIER SUSTAINABILITY SELF ASSESSMENT</t>
  </si>
  <si>
    <t>Document Information</t>
  </si>
  <si>
    <t>Revision History</t>
  </si>
  <si>
    <t>Document Number</t>
  </si>
  <si>
    <t>406.231.000</t>
  </si>
  <si>
    <t>Rev0: 5/30/2022 - Document Created.</t>
  </si>
  <si>
    <t>Revision</t>
  </si>
  <si>
    <t>Issue Date</t>
  </si>
  <si>
    <t>5/30/2022</t>
  </si>
  <si>
    <t>Effective Date</t>
  </si>
  <si>
    <t>Owner</t>
  </si>
  <si>
    <t>Izzet Moreno</t>
  </si>
  <si>
    <t>Purpose</t>
  </si>
  <si>
    <t>Supplier Information</t>
  </si>
  <si>
    <t>Donaldson’s chairman, president and CEO Tod Carpenter said: “We are committed to supporting environmental stewardship and sustainable operations, creating a safe and welcoming workplace for employees, and leveraging our robust corporate governance to serve all stakeholders”. We expect our efforts to cascade down to our supply base to achieve similar or even better results for a sustainable future. The purpose of this tool is to help our suppliers to assess themselves against Donaldson sustainability requirements.</t>
  </si>
  <si>
    <t>Supplier Parent Name</t>
  </si>
  <si>
    <t>Supplier Account Name</t>
  </si>
  <si>
    <t>Contact Name</t>
  </si>
  <si>
    <t>Title/Position</t>
  </si>
  <si>
    <t>Phone (e.g. +1 for country code)</t>
  </si>
  <si>
    <t>Email</t>
  </si>
  <si>
    <t>Date of Assessment</t>
  </si>
  <si>
    <t>MM/DD/YYYY</t>
  </si>
  <si>
    <t>Instructions</t>
  </si>
  <si>
    <t xml:space="preserve">Our assessment scope is specific to the legal entity under assessment and also covers dependent subsidiaries/sites at the national or international level (if any). 
Subsidiaries/sites in which the rated company has operational control or holds over 50% of shares will be included in the assessment scope. 
Similarly, the parent company of the rated company that satisfies the above conditions is considered related to the assessment scope as well. 
Sister company is considered unrelated to the assessment scope due to the independence in operations. 
Go to each tab and select your status from the drop-down menu. Please add as many supporting comments as possible. If there is any further instruction it is listed under Description. You will see your result in the Summary tab. </t>
  </si>
  <si>
    <t>PERFORMANCE SUMMARY</t>
  </si>
  <si>
    <t>Score</t>
  </si>
  <si>
    <t>Weight</t>
  </si>
  <si>
    <t>Final Score 
(based on weight of each segment)</t>
  </si>
  <si>
    <t xml:space="preserve">GENERAL </t>
  </si>
  <si>
    <t>Assessment Key for Buyers</t>
  </si>
  <si>
    <t>ENVIRONMENT</t>
  </si>
  <si>
    <t>0% &lt; Final Score &lt; 60%</t>
  </si>
  <si>
    <t>Requires Procurement Mgr Approval for onboarding</t>
  </si>
  <si>
    <t>ETHICS</t>
  </si>
  <si>
    <t>61% &lt; Final Score &lt; 90%</t>
  </si>
  <si>
    <t>Requires Development</t>
  </si>
  <si>
    <t>DIVERSITY</t>
  </si>
  <si>
    <t>91% &lt; Final Score &lt; 100%</t>
  </si>
  <si>
    <t>Best in Class</t>
  </si>
  <si>
    <t>LABOR &amp; HUMAN RIGHTS</t>
  </si>
  <si>
    <t>SUSTAINABLE PROCUREMENT</t>
  </si>
  <si>
    <t>FINAL SCORE</t>
  </si>
  <si>
    <t>SPIDER PERFORMANCE</t>
  </si>
  <si>
    <t>GENERAL</t>
  </si>
  <si>
    <t>QUESTION</t>
  </si>
  <si>
    <t>ANSWER</t>
  </si>
  <si>
    <t>DESCRIPTION</t>
  </si>
  <si>
    <t>COMMENTS by Supplier</t>
  </si>
  <si>
    <t>Has your Company been recognized or been awarded for its efforts in sustainability in the past two years?</t>
  </si>
  <si>
    <t xml:space="preserve">Does your Company collaborate with industry associations on working conditions, environment, business ethics, health &amp; safety, diversity? </t>
  </si>
  <si>
    <t>Has your Company conducted a materiality analysis to identify those sustainability issues most significant to your internal and external stakeholders?</t>
  </si>
  <si>
    <t>Using a 3rd party survey consultant such as EcoVadis, Intertek. If yes, what was your score?</t>
  </si>
  <si>
    <t>Do you invest in community development activities in the markets where you operate in or source from?</t>
  </si>
  <si>
    <t>Do you have dedicated personnel who manages your sustainability program?</t>
  </si>
  <si>
    <t>Do you confirm that you have read, understand and accept Donaldson Supplier Code of Conduct and Sustainability Policy?</t>
  </si>
  <si>
    <t>Donaldson Supplier Code of Conduct and Sustainability Policy</t>
  </si>
  <si>
    <t>If the answer to question (6) is NO, do you have an internal policy which covers the same expectations or more. If the answer to question (6) is YES, leave blank.</t>
  </si>
  <si>
    <t>Please send us a copy of your internal policy.</t>
  </si>
  <si>
    <t>Does your Company have an environmental management system? If yes, please send a copy.</t>
  </si>
  <si>
    <t>Examples include ISO14001, ISO26000, ISO50001, Responsible Care or other internal systems.</t>
  </si>
  <si>
    <t>Does your Company have an environmental policy communicated throughout the organization? If yes, please send a copy.</t>
  </si>
  <si>
    <t>Does your Company have an audit mechanism in place to identify non-compliance to the environmental policy?</t>
  </si>
  <si>
    <t>Has your Company identified and assessed the environmental impact of its business?</t>
  </si>
  <si>
    <t>Waste, water consumption, energy consumption, materials consumption, product usage…</t>
  </si>
  <si>
    <t>Does your Company track and report CO2 emissions?</t>
  </si>
  <si>
    <t>Ideally according to Greenhouse Gas Protocol (https://ghgprotocol.org/). Otherwise, identify the international standard used.</t>
  </si>
  <si>
    <t>Does your Company have environmental targets, dedicated resources and an assessment mechanism to reduce it's environmental impact?</t>
  </si>
  <si>
    <t>Reduction in greenhouse gas emissions, CO2 footprint, renewable energy,  waste, water consumption, … If yes, what are the targets?</t>
  </si>
  <si>
    <t>Does your Company have a system to evaluate regulatory requirements and track and report progress on these requirements to management?</t>
  </si>
  <si>
    <t>Does your Company provide training to ensure environmental knowledge of regulatory requirements and awareness of the Company’s environmental policy and procedures?</t>
  </si>
  <si>
    <t>Does your Company encourage its suppliers to go through environmental training?</t>
  </si>
  <si>
    <t>Does your Company track waste reduction and recycling rates?</t>
  </si>
  <si>
    <t>Has your Company consider circularity in the design of its products?</t>
  </si>
  <si>
    <t>If so, please describe any circular, recycled component or re-manufactucturing programs or initiatives.</t>
  </si>
  <si>
    <t>Does your Company have a proactive strategy to promote activities related to biodiversity (for example, land and water conservation)?</t>
  </si>
  <si>
    <t>Does your Company monitor the use and recycling of disposable packaging at its premises?</t>
  </si>
  <si>
    <t>Please describe your minimization and recycled packaging initiatives.</t>
  </si>
  <si>
    <t>Does your Company have specific guidelines for reducing the environmental impact of logistics processes?</t>
  </si>
  <si>
    <t>Does your Company have a water strategy/policy or management plan (including water quality discharge improvement)?</t>
  </si>
  <si>
    <t>Does your company have policy or procedure to eliminate or reduce materials of concern or restricted materials in the design, manufacture, assembly or disassembly of its products?</t>
  </si>
  <si>
    <t>Elimination of hazardous or toxic substances, chemicals, pollutants, contaminants, wastes etc. to people or the environment. If so, please describe.</t>
  </si>
  <si>
    <t>Does your Company have a written code or policy in place that addresses corruption, including bribery, excessive gift giving, extortion, or embezzlement? If yes, please send a copy.</t>
  </si>
  <si>
    <t>Does your Company provide periodic or on-going Corporate Compliance &amp; Ethics training and communications to its employees?</t>
  </si>
  <si>
    <t>Does your Company provide or encourage your suppliers to take Corporate Compliance &amp; Ethics training?</t>
  </si>
  <si>
    <t>Does your Company have a procedure to disclose actual or perceived conflicts of interest to an appropriate resource as well as to Donaldson in case it concerns the relation between your Company and Donaldson?</t>
  </si>
  <si>
    <t>Does your Company have a program or process to protect intellectual property of its customers and partners (i.e. Donaldson) such as confidential information, parts, and data?</t>
  </si>
  <si>
    <t>Does your Company conduct periodic assessments to identify compliance and ethics risks?</t>
  </si>
  <si>
    <t>Does your Company have a hotline or other mechanism in place to permit employees to report violations of the law or non-compliance with Company’s policies?</t>
  </si>
  <si>
    <t>Does your hotline (or other mechanism) have a process in place to protect anonymity?</t>
  </si>
  <si>
    <t>Does your hotline (or other mechanism)'s reporting extend to non-employees?</t>
  </si>
  <si>
    <t>Does your Company place a contractual requirement of its suppliers to be in compliance with ethics laws and regulations?</t>
  </si>
  <si>
    <t>Do employees feel empowered to Speak Up, ask questions, and report concerns? Do you strictly prohibits any form of retaliation – including harassment, discrimination, or threats of demotion or termination – because of a report made in good faith or for participation in any investigation?”</t>
  </si>
  <si>
    <t>Internal Employee/Employment Diversity</t>
  </si>
  <si>
    <t xml:space="preserve">Does your Company have a written code or policy on employee diversity? </t>
  </si>
  <si>
    <t>If so, please attach.</t>
  </si>
  <si>
    <t>Does your Company currently provide diversity training to its employees?</t>
  </si>
  <si>
    <t xml:space="preserve"> (General DEI; Anti-Racism; Anti-Bias; Sexual Orientation, Gender Identity &amp; Expression - SOGIE; system-thinking)</t>
  </si>
  <si>
    <t xml:space="preserve">Does your Company have specific short- and long-term goals, benchmarks, diversity scorecards and associated action plans to achieve and measure progress in employee/employment diversity? </t>
  </si>
  <si>
    <t>If so, give example.</t>
  </si>
  <si>
    <t>External Supplier Diversity</t>
  </si>
  <si>
    <t>Does your Company have a written code or policy on supplier diversity?</t>
  </si>
  <si>
    <t xml:space="preserve"> If so, please attach.</t>
  </si>
  <si>
    <t xml:space="preserve">Does your Company provide or encourage its suppliers to take diversity training? </t>
  </si>
  <si>
    <t>(General DEI; Anti-Racism; Anti-Bias; Sexual Orientation, Gender Identity &amp; Expression - SOGIE; system-thinking)</t>
  </si>
  <si>
    <t xml:space="preserve">Does your Company have specific short- and long-term goals, benchmarks, diversity scorecards and associated action plans to achieve and measure progress for its purchasing and sourcing activities? </t>
  </si>
  <si>
    <t>Is your Company ISO45001 certified? If yes, please send us a copy.</t>
  </si>
  <si>
    <t>Does your Company have a code of conduct which specifically addresses areas such as basic human rights, forced labor, child labor, discrimination and harassment, freedom of association, health and safety, compensation and working hours including overtime? if yes, please send a copy.</t>
  </si>
  <si>
    <t>Does your Company have a supplier code of conduct which specifically addresses areas such as basic human rights, forced labor, child labor, discrimination and harassment, freedom of association, health and safety, compensation and working hours including overtime? if yes, please send a copy.</t>
  </si>
  <si>
    <t>Does your Company promote understanding of health and safety matters through regular training and educational opportunities for employees, including new hires?</t>
  </si>
  <si>
    <t>Are employees actively involved in risk assessment and countermeasure plans for safety related issues?</t>
  </si>
  <si>
    <t>Does your Company have a process to evaluate new chemicals (gas, liquid, solid) prior to use in your facilities?</t>
  </si>
  <si>
    <t>Does your Company conduct facility level Safety Audits on a routine basis with a process to track and close corrective action plans?</t>
  </si>
  <si>
    <t>Does your Company have a program or process in place to verify Health &amp; Safety practices within your supply chain?</t>
  </si>
  <si>
    <t xml:space="preserve">Does the Company have minimum requirements for its suppliers, that exceed local laws, with regard to  environmental &amp; social (human rights, fair wages, etc.) topics? </t>
  </si>
  <si>
    <t>Does the Company have any procedures in place to assess the sustainability of its suppliers?</t>
  </si>
  <si>
    <t>Please explain or share assessment criteria.</t>
  </si>
  <si>
    <t>Is the Company engaged with sectoral or other multi-stakeholder initiatives to work (directly or via its suppliers) on the sustainability of its key raw materials?</t>
  </si>
  <si>
    <t>Have you established publicly available sustainable purchasing guidelines for your direct suppliers that address issues such as environmental compliance, business ethics, diversity, employment practices and product/ingredient safety?</t>
  </si>
  <si>
    <t>Does your Company have a process for the collection and reporting of data related to the use of Conflict Minerals in its supply chain?</t>
  </si>
  <si>
    <t>Does your Company have a system to require the purchase of recycled and/or sustainable materials and work with suppliers to use recycled and/or sustainable materials?</t>
  </si>
  <si>
    <t>Do you measure the CO2 emission in your supply chain?</t>
  </si>
  <si>
    <t>Do you have targets on CO2 emission reduction in your supply chain?</t>
  </si>
  <si>
    <t>Does your Company have a program or process in place to measure or verify responsible Working Conditions practices of its suppliers?</t>
  </si>
  <si>
    <t>Do you know the location of 100% of the supplier facilities that provide goods or services to your Company?</t>
  </si>
  <si>
    <t>Yes</t>
  </si>
  <si>
    <t>No</t>
  </si>
  <si>
    <t>N/A</t>
  </si>
  <si>
    <t>In Progress</t>
  </si>
  <si>
    <t>Yes, a management system has been implemented</t>
  </si>
  <si>
    <t>A management system has been implemented, but key elements are missing (policy and/or environmental objectives and/or environmental action plan)</t>
  </si>
  <si>
    <t>No, the site has not developed an environmental management system</t>
  </si>
  <si>
    <t>Not applicable if certified management system in place</t>
  </si>
  <si>
    <t>Low visibility on compliance status in supply chain</t>
  </si>
  <si>
    <t>Visibility on current status and commitment to develop roadmap by due date</t>
  </si>
  <si>
    <t>No possibility of compliance by Danone commitment date</t>
  </si>
  <si>
    <t>Not applicable if there is no sourcing of this commodity</t>
  </si>
  <si>
    <t>Not Applicable if there is no consent or permit required by the authorities</t>
  </si>
  <si>
    <t>No, if discharge permit or consent required and obtained</t>
  </si>
  <si>
    <t>Lack of discharge consent for wastewaters other than industrial waste waters (sanitary,  rainwater, etc.)</t>
  </si>
  <si>
    <t>Lack of process wastewater discharge permit</t>
  </si>
  <si>
    <t>Waste water quality is being measured on at least a weekly basis, and include COD/BOD, PH and temperature measurements</t>
  </si>
  <si>
    <t>Waste water quality is being measured on a monthly basis</t>
  </si>
  <si>
    <t>Measurements of waste water quality will be installed in the next 5 years</t>
  </si>
  <si>
    <t>No current and planned quality measurements</t>
  </si>
  <si>
    <t>No legal requirements exists at the moment</t>
  </si>
  <si>
    <t>The site is not meeting existing quality standards</t>
  </si>
  <si>
    <t>The site is planning to meet the existing standards within next 5 years</t>
  </si>
  <si>
    <t>The site meets all existing quality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</si>
</sst>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8"/>
      <name val="Calibri"/>
      <family val="2"/>
      <scheme val="minor"/>
    </font>
    <font>
      <sz val="8"/>
      <color theme="1"/>
      <name val="Calibri"/>
      <family val="2"/>
      <scheme val="minor"/>
    </font>
    <font>
      <b/>
      <sz val="11"/>
      <color theme="0"/>
      <name val="Calibri"/>
      <family val="2"/>
      <scheme val="minor"/>
    </font>
    <font>
      <b/>
      <sz val="12"/>
      <color theme="1"/>
      <name val="Calibri"/>
      <family val="2"/>
      <scheme val="minor"/>
    </font>
    <font>
      <sz val="11"/>
      <color theme="3"/>
      <name val="Calibri"/>
      <family val="2"/>
      <scheme val="minor"/>
    </font>
    <font>
      <b/>
      <sz val="11"/>
      <color theme="3"/>
      <name val="Calibri"/>
      <family val="2"/>
      <scheme val="minor"/>
    </font>
    <font>
      <b/>
      <sz val="11"/>
      <color theme="0"/>
      <name val="Arial"/>
      <family val="2"/>
    </font>
    <font>
      <b/>
      <sz val="22"/>
      <color theme="0"/>
      <name val="Blog Script"/>
      <family val="3"/>
    </font>
    <font>
      <b/>
      <sz val="26"/>
      <color theme="0"/>
      <name val="Blog Script"/>
      <family val="3"/>
    </font>
    <font>
      <sz val="11"/>
      <color theme="8" tint="0.79998168889431442"/>
      <name val="Calibri"/>
      <family val="2"/>
      <scheme val="minor"/>
    </font>
    <font>
      <sz val="9"/>
      <name val="Calibri"/>
      <family val="2"/>
      <scheme val="minor"/>
    </font>
    <font>
      <b/>
      <i/>
      <sz val="11"/>
      <color theme="0"/>
      <name val="Arial"/>
      <family val="2"/>
    </font>
    <font>
      <i/>
      <sz val="11"/>
      <color theme="1"/>
      <name val="Calibri"/>
      <family val="2"/>
      <scheme val="minor"/>
    </font>
    <font>
      <i/>
      <sz val="11"/>
      <name val="Calibri"/>
      <family val="2"/>
      <scheme val="minor"/>
    </font>
    <font>
      <b/>
      <sz val="11"/>
      <name val="Calibri"/>
      <family val="2"/>
      <scheme val="minor"/>
    </font>
    <font>
      <i/>
      <sz val="11"/>
      <color rgb="FFFF0000"/>
      <name val="Calibri"/>
      <family val="2"/>
      <scheme val="minor"/>
    </font>
    <font>
      <b/>
      <sz val="26"/>
      <color theme="0"/>
      <name val="Calibri"/>
      <family val="2"/>
      <scheme val="minor"/>
    </font>
    <font>
      <b/>
      <sz val="24"/>
      <color theme="1"/>
      <name val="Calibri"/>
      <family val="2"/>
      <scheme val="minor"/>
    </font>
    <font>
      <b/>
      <sz val="16"/>
      <color theme="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34998626667073579"/>
        <bgColor indexed="64"/>
      </patternFill>
    </fill>
  </fills>
  <borders count="26">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style="thin">
        <color theme="4"/>
      </bottom>
      <diagonal/>
    </border>
  </borders>
  <cellStyleXfs count="13">
    <xf numFmtId="0" fontId="0" fillId="0" borderId="0"/>
    <xf numFmtId="0" fontId="1" fillId="0" borderId="0"/>
    <xf numFmtId="0" fontId="2" fillId="0" borderId="0" applyNumberFormat="0" applyFont="0" applyFill="0" applyBorder="0" applyAlignment="0" applyProtection="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3" fillId="0" borderId="0"/>
    <xf numFmtId="9" fontId="2" fillId="0" borderId="0" applyNumberFormat="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95">
    <xf numFmtId="0" fontId="0" fillId="0" borderId="0" xfId="0"/>
    <xf numFmtId="0" fontId="0" fillId="3" borderId="0" xfId="0" applyFill="1"/>
    <xf numFmtId="0" fontId="7" fillId="0" borderId="0" xfId="0" applyFont="1"/>
    <xf numFmtId="0" fontId="0" fillId="3" borderId="0" xfId="0" applyFill="1" applyAlignment="1">
      <alignment horizontal="center" vertical="center"/>
    </xf>
    <xf numFmtId="0" fontId="4" fillId="6" borderId="0" xfId="0" applyFont="1" applyFill="1"/>
    <xf numFmtId="0" fontId="0" fillId="6" borderId="0" xfId="0" applyFill="1"/>
    <xf numFmtId="0" fontId="0" fillId="6" borderId="0" xfId="0" applyFill="1" applyAlignment="1">
      <alignment horizontal="center" vertical="center"/>
    </xf>
    <xf numFmtId="0" fontId="0" fillId="3" borderId="0" xfId="0" applyFill="1" applyAlignment="1">
      <alignment horizontal="center"/>
    </xf>
    <xf numFmtId="0" fontId="0" fillId="0" borderId="0" xfId="0" applyAlignment="1">
      <alignment horizontal="center"/>
    </xf>
    <xf numFmtId="0" fontId="15" fillId="6" borderId="0" xfId="0" applyFont="1" applyFill="1" applyAlignment="1">
      <alignment horizontal="center" vertical="center"/>
    </xf>
    <xf numFmtId="0" fontId="15" fillId="6" borderId="0" xfId="0" applyFont="1" applyFill="1"/>
    <xf numFmtId="0" fontId="16" fillId="6" borderId="0" xfId="0" applyFont="1" applyFill="1"/>
    <xf numFmtId="0" fontId="8" fillId="4" borderId="9" xfId="0" applyFont="1" applyFill="1" applyBorder="1" applyAlignment="1">
      <alignment horizontal="center" vertical="center" wrapText="1"/>
    </xf>
    <xf numFmtId="0" fontId="18" fillId="3" borderId="0" xfId="0" applyFont="1" applyFill="1"/>
    <xf numFmtId="0" fontId="8" fillId="4" borderId="9" xfId="0" applyFont="1" applyFill="1" applyBorder="1" applyAlignment="1">
      <alignment horizontal="center" vertical="center"/>
    </xf>
    <xf numFmtId="0" fontId="20" fillId="2" borderId="11"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4" fillId="0" borderId="10" xfId="0" applyFont="1" applyBorder="1" applyAlignment="1">
      <alignment horizontal="left" vertical="center" wrapText="1"/>
    </xf>
    <xf numFmtId="0" fontId="18" fillId="0" borderId="10" xfId="0" applyFont="1" applyBorder="1" applyAlignment="1">
      <alignment horizontal="left" vertical="center" wrapText="1"/>
    </xf>
    <xf numFmtId="0" fontId="19" fillId="0" borderId="10" xfId="0" applyFont="1" applyBorder="1" applyAlignment="1">
      <alignment horizontal="left" vertical="center" wrapText="1"/>
    </xf>
    <xf numFmtId="0" fontId="0" fillId="0" borderId="10" xfId="0" applyBorder="1" applyAlignment="1">
      <alignment horizontal="left" vertical="center" wrapText="1"/>
    </xf>
    <xf numFmtId="0" fontId="0" fillId="3" borderId="10" xfId="0" applyFill="1" applyBorder="1" applyAlignment="1">
      <alignment vertical="center" wrapText="1"/>
    </xf>
    <xf numFmtId="0" fontId="0" fillId="0" borderId="10" xfId="0" applyBorder="1" applyAlignment="1">
      <alignment vertical="center" wrapText="1"/>
    </xf>
    <xf numFmtId="0" fontId="0" fillId="3" borderId="10" xfId="0" applyFill="1" applyBorder="1"/>
    <xf numFmtId="0" fontId="0" fillId="3" borderId="10" xfId="0" applyFill="1" applyBorder="1" applyAlignment="1">
      <alignment horizontal="center"/>
    </xf>
    <xf numFmtId="0" fontId="21" fillId="0" borderId="10" xfId="0" applyFont="1" applyBorder="1" applyAlignment="1">
      <alignment horizontal="left" vertical="center" wrapText="1"/>
    </xf>
    <xf numFmtId="9" fontId="0" fillId="3" borderId="0" xfId="11" applyFont="1" applyFill="1"/>
    <xf numFmtId="9" fontId="0" fillId="3" borderId="0" xfId="0" applyNumberFormat="1" applyFill="1"/>
    <xf numFmtId="9" fontId="0" fillId="0" borderId="0" xfId="11" applyFont="1"/>
    <xf numFmtId="9" fontId="0" fillId="0" borderId="0" xfId="0" applyNumberFormat="1"/>
    <xf numFmtId="9" fontId="12" fillId="4" borderId="10" xfId="11" applyFont="1" applyFill="1" applyBorder="1" applyAlignment="1">
      <alignment horizontal="center" vertical="center" wrapText="1"/>
    </xf>
    <xf numFmtId="9" fontId="12" fillId="4" borderId="16" xfId="11" applyFont="1" applyFill="1" applyBorder="1" applyAlignment="1">
      <alignment horizontal="center" vertical="center" wrapText="1"/>
    </xf>
    <xf numFmtId="9" fontId="0" fillId="0" borderId="0" xfId="11" applyFont="1" applyBorder="1"/>
    <xf numFmtId="9" fontId="0" fillId="0" borderId="9" xfId="11" applyFont="1" applyBorder="1" applyAlignment="1">
      <alignment horizontal="center" vertical="center"/>
    </xf>
    <xf numFmtId="9" fontId="0" fillId="0" borderId="9" xfId="11" applyFont="1" applyFill="1" applyBorder="1" applyAlignment="1">
      <alignment horizontal="center" vertical="center"/>
    </xf>
    <xf numFmtId="9" fontId="0" fillId="6" borderId="0" xfId="0" applyNumberFormat="1" applyFill="1"/>
    <xf numFmtId="9" fontId="23" fillId="0" borderId="9" xfId="11" applyFont="1" applyBorder="1" applyAlignment="1">
      <alignment horizontal="center" vertical="center"/>
    </xf>
    <xf numFmtId="9" fontId="0" fillId="0" borderId="9" xfId="11" applyFont="1" applyBorder="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5" fillId="0" borderId="10" xfId="12" applyFill="1" applyBorder="1" applyAlignment="1">
      <alignment horizontal="left" vertical="center" wrapText="1"/>
    </xf>
    <xf numFmtId="0" fontId="8" fillId="4" borderId="17" xfId="0" applyFont="1" applyFill="1" applyBorder="1" applyAlignment="1">
      <alignment horizontal="center" vertical="center" wrapText="1"/>
    </xf>
    <xf numFmtId="0" fontId="0" fillId="3" borderId="25" xfId="0" applyFill="1" applyBorder="1" applyAlignment="1" applyProtection="1">
      <alignment horizontal="center"/>
      <protection locked="0"/>
    </xf>
    <xf numFmtId="0" fontId="11" fillId="5" borderId="25" xfId="0" applyFont="1" applyFill="1" applyBorder="1" applyAlignment="1">
      <alignment horizontal="left" vertical="center" wrapText="1"/>
    </xf>
    <xf numFmtId="49" fontId="0" fillId="6" borderId="0" xfId="0" applyNumberFormat="1" applyFill="1" applyAlignment="1">
      <alignment horizontal="right"/>
    </xf>
    <xf numFmtId="0" fontId="9" fillId="6" borderId="0" xfId="0" applyFont="1" applyFill="1" applyAlignment="1">
      <alignment horizontal="right"/>
    </xf>
    <xf numFmtId="0" fontId="10" fillId="6" borderId="6" xfId="0" applyFont="1" applyFill="1" applyBorder="1" applyAlignment="1">
      <alignment horizontal="left"/>
    </xf>
    <xf numFmtId="0" fontId="12" fillId="0" borderId="0" xfId="0" applyFont="1" applyAlignment="1">
      <alignment horizontal="center" vertical="center" wrapText="1"/>
    </xf>
    <xf numFmtId="0" fontId="0" fillId="3" borderId="22" xfId="0" applyFill="1" applyBorder="1" applyAlignment="1" applyProtection="1">
      <alignment horizontal="left"/>
      <protection locked="0"/>
    </xf>
    <xf numFmtId="0" fontId="0" fillId="3" borderId="23" xfId="0" applyFill="1" applyBorder="1" applyAlignment="1" applyProtection="1">
      <alignment horizontal="left"/>
      <protection locked="0"/>
    </xf>
    <xf numFmtId="0" fontId="0" fillId="3" borderId="24" xfId="0" applyFill="1" applyBorder="1" applyAlignment="1" applyProtection="1">
      <alignment horizontal="left"/>
      <protection locked="0"/>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2" fillId="4" borderId="24"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0" fillId="3" borderId="1"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21" xfId="0" applyFill="1" applyBorder="1" applyAlignment="1">
      <alignment horizontal="left" vertical="center"/>
    </xf>
    <xf numFmtId="0" fontId="0" fillId="3" borderId="20" xfId="0" applyFill="1" applyBorder="1" applyAlignment="1">
      <alignment horizontal="left" vertical="center"/>
    </xf>
    <xf numFmtId="0" fontId="11" fillId="5" borderId="24"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5" borderId="22" xfId="0" applyFont="1" applyFill="1" applyBorder="1" applyAlignment="1">
      <alignment horizontal="left" vertical="center" wrapText="1"/>
    </xf>
    <xf numFmtId="0" fontId="0" fillId="3" borderId="24" xfId="0" applyFill="1" applyBorder="1" applyAlignment="1" applyProtection="1">
      <alignment horizontal="left"/>
      <protection locked="0"/>
    </xf>
    <xf numFmtId="0" fontId="0" fillId="3" borderId="23" xfId="0" applyFill="1" applyBorder="1" applyAlignment="1" applyProtection="1">
      <alignment horizontal="left"/>
      <protection locked="0"/>
    </xf>
    <xf numFmtId="0" fontId="0" fillId="3" borderId="22" xfId="0" applyFill="1" applyBorder="1" applyAlignment="1" applyProtection="1">
      <alignment horizontal="left"/>
      <protection locked="0"/>
    </xf>
    <xf numFmtId="0" fontId="14" fillId="4" borderId="0" xfId="0" applyFont="1" applyFill="1" applyAlignment="1">
      <alignment horizontal="center" vertical="center" wrapText="1"/>
    </xf>
    <xf numFmtId="0" fontId="24" fillId="4" borderId="0" xfId="0" applyFont="1" applyFill="1" applyAlignment="1">
      <alignment horizontal="center" vertical="center" wrapText="1"/>
    </xf>
    <xf numFmtId="0" fontId="13" fillId="4" borderId="0" xfId="0" applyFont="1" applyFill="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2" fillId="4" borderId="8" xfId="0" applyFont="1" applyFill="1" applyBorder="1" applyAlignment="1">
      <alignment horizontal="center"/>
    </xf>
    <xf numFmtId="0" fontId="22" fillId="4" borderId="12" xfId="0" applyFont="1" applyFill="1" applyBorder="1" applyAlignment="1">
      <alignment horizontal="center"/>
    </xf>
    <xf numFmtId="0" fontId="22" fillId="4" borderId="7" xfId="0" applyFont="1" applyFill="1" applyBorder="1" applyAlignment="1">
      <alignment horizontal="center"/>
    </xf>
    <xf numFmtId="0" fontId="12" fillId="4" borderId="10"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22" fillId="4" borderId="10" xfId="0" applyFont="1" applyFill="1" applyBorder="1" applyAlignment="1">
      <alignment horizontal="center"/>
    </xf>
  </cellXfs>
  <cellStyles count="13">
    <cellStyle name="Hyperlink" xfId="12" builtinId="8"/>
    <cellStyle name="Lien hypertexte 2" xfId="10" xr:uid="{00000000-0005-0000-0000-000000000000}"/>
    <cellStyle name="Normal" xfId="0" builtinId="0"/>
    <cellStyle name="Normal 2" xfId="5" xr:uid="{00000000-0005-0000-0000-000002000000}"/>
    <cellStyle name="Normal 2 2" xfId="3" xr:uid="{00000000-0005-0000-0000-000003000000}"/>
    <cellStyle name="Normal 3" xfId="1" xr:uid="{00000000-0005-0000-0000-000004000000}"/>
    <cellStyle name="Normal 3 2" xfId="4" xr:uid="{00000000-0005-0000-0000-000005000000}"/>
    <cellStyle name="Normal 4" xfId="6" xr:uid="{00000000-0005-0000-0000-000006000000}"/>
    <cellStyle name="Normal 5" xfId="2" xr:uid="{00000000-0005-0000-0000-000007000000}"/>
    <cellStyle name="Normal 5 2" xfId="7" xr:uid="{00000000-0005-0000-0000-000008000000}"/>
    <cellStyle name="Normal 7" xfId="8" xr:uid="{00000000-0005-0000-0000-000009000000}"/>
    <cellStyle name="Percent" xfId="11" builtinId="5"/>
    <cellStyle name="Percent 2" xfId="9" xr:uid="{00000000-0005-0000-0000-00000A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00CC66"/>
      <color rgb="FF607731"/>
      <color rgb="FF4C5F27"/>
      <color rgb="FFFF66CC"/>
      <color rgb="FFFF9933"/>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000215061046263"/>
          <c:y val="0.12298743636085274"/>
          <c:w val="0.45637646485096833"/>
          <c:h val="0.77462990037610191"/>
        </c:manualLayout>
      </c:layout>
      <c:radarChart>
        <c:radarStyle val="marker"/>
        <c:varyColors val="0"/>
        <c:ser>
          <c:idx val="0"/>
          <c:order val="0"/>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SUMMARY!$B$6:$B$11</c:f>
              <c:strCache>
                <c:ptCount val="6"/>
                <c:pt idx="0">
                  <c:v>GENERAL </c:v>
                </c:pt>
                <c:pt idx="1">
                  <c:v>ENVIRONMENT</c:v>
                </c:pt>
                <c:pt idx="2">
                  <c:v>ETHICS</c:v>
                </c:pt>
                <c:pt idx="3">
                  <c:v>DIVERSITY</c:v>
                </c:pt>
                <c:pt idx="4">
                  <c:v>LABOR &amp; HUMAN RIGHTS</c:v>
                </c:pt>
                <c:pt idx="5">
                  <c:v>SUSTAINABLE PROCUREMENT</c:v>
                </c:pt>
              </c:strCache>
            </c:strRef>
          </c:cat>
          <c:val>
            <c:numRef>
              <c:f>SUMMARY!$C$6:$C$11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ED1-48DD-AF51-FA4B892DB6BC}"/>
            </c:ext>
          </c:extLst>
        </c:ser>
        <c:dLbls>
          <c:showLegendKey val="0"/>
          <c:showVal val="0"/>
          <c:showCatName val="0"/>
          <c:showSerName val="0"/>
          <c:showPercent val="0"/>
          <c:showBubbleSize val="0"/>
        </c:dLbls>
        <c:axId val="463892168"/>
        <c:axId val="463890856"/>
      </c:radarChart>
      <c:catAx>
        <c:axId val="463892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63890856"/>
        <c:crosses val="autoZero"/>
        <c:auto val="1"/>
        <c:lblAlgn val="ctr"/>
        <c:lblOffset val="100"/>
        <c:noMultiLvlLbl val="0"/>
      </c:catAx>
      <c:valAx>
        <c:axId val="4638908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63892168"/>
        <c:crosses val="autoZero"/>
        <c:crossBetween val="between"/>
        <c:majorUnit val="1"/>
        <c:min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10</xdr:col>
      <xdr:colOff>347383</xdr:colOff>
      <xdr:row>18</xdr:row>
      <xdr:rowOff>11207</xdr:rowOff>
    </xdr:from>
    <xdr:ext cx="3580726" cy="1143000"/>
    <xdr:pic>
      <xdr:nvPicPr>
        <xdr:cNvPr id="2" name="Picture 1">
          <a:extLst>
            <a:ext uri="{FF2B5EF4-FFF2-40B4-BE49-F238E27FC236}">
              <a16:creationId xmlns:a16="http://schemas.microsoft.com/office/drawing/2014/main" id="{A8449E03-8395-40B2-AAED-0CD98D3E8173}"/>
            </a:ext>
          </a:extLst>
        </xdr:cNvPr>
        <xdr:cNvPicPr>
          <a:picLocks noChangeAspect="1"/>
        </xdr:cNvPicPr>
      </xdr:nvPicPr>
      <xdr:blipFill>
        <a:blip xmlns:r="http://schemas.openxmlformats.org/officeDocument/2006/relationships" r:embed="rId1"/>
        <a:stretch>
          <a:fillRect/>
        </a:stretch>
      </xdr:blipFill>
      <xdr:spPr>
        <a:xfrm>
          <a:off x="6443383" y="3440207"/>
          <a:ext cx="3580726" cy="1143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1038680</xdr:colOff>
      <xdr:row>14</xdr:row>
      <xdr:rowOff>158749</xdr:rowOff>
    </xdr:from>
    <xdr:to>
      <xdr:col>7</xdr:col>
      <xdr:colOff>557893</xdr:colOff>
      <xdr:row>22</xdr:row>
      <xdr:rowOff>54429</xdr:rowOff>
    </xdr:to>
    <xdr:graphicFrame macro="">
      <xdr:nvGraphicFramePr>
        <xdr:cNvPr id="3" name="Chart 3">
          <a:extLst>
            <a:ext uri="{FF2B5EF4-FFF2-40B4-BE49-F238E27FC236}">
              <a16:creationId xmlns:a16="http://schemas.microsoft.com/office/drawing/2014/main" id="{F5460693-EACD-4573-B181-6365577ED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perations/Engineering/NATURE%20Share%20Folder/7.%20Reporting%20Campaigns%20&amp;%20Standards/4.%20GREEN%20Audits/GREEN2018%20Risk%20Assessment%20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one-my.sharepoint.com/personal/brigitta_nemes_danone_com/Documents/GREEN2019%20Risk%20Assessment%20Template%20201909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escription"/>
      <sheetName val="Water Risks for Business"/>
      <sheetName val="Site Context"/>
      <sheetName val="Data"/>
      <sheetName val="Risk Assessment"/>
      <sheetName val="Result"/>
      <sheetName val="Guidebook"/>
      <sheetName val="Summary"/>
      <sheetName val="Tools"/>
      <sheetName val="WRF export"/>
      <sheetName val="ADMIN"/>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escription"/>
      <sheetName val="Water Risks for Business"/>
      <sheetName val="Site Context"/>
      <sheetName val="Data"/>
      <sheetName val="Risk Assessment"/>
      <sheetName val="Result"/>
      <sheetName val="Guidebook"/>
      <sheetName val="Summary"/>
      <sheetName val="Tools"/>
      <sheetName val="WRF 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Moreno, Izzet" id="{915B59A4-885E-4470-917A-9EF89DE759AC}" userId="S::Izzet.Moreno@Donaldson.com::a65b762d-c4c6-4f2e-ae76-e55f22d836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1" dT="2022-05-30T06:39:56.42" personId="{915B59A4-885E-4470-917A-9EF89DE759AC}" id="{038C8FFB-8AC0-460C-A460-CC249903557A}">
    <text>A parent company is one which has a controlling or majority interest in another company, which gives it the right to control the subsidiary's operations.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donaldson.com/content/dam/donaldson/legal/suppliers/code-of-conduct/eng/Supplier-Code-of-Conduct.pdf" TargetMode="Externa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5F66-11DE-4921-8CB8-BAF962A1BEB6}">
  <sheetPr>
    <tabColor theme="4" tint="0.39997558519241921"/>
  </sheetPr>
  <dimension ref="A1:O25"/>
  <sheetViews>
    <sheetView tabSelected="1" zoomScale="85" zoomScaleNormal="85" workbookViewId="0">
      <selection sqref="A1:N1"/>
    </sheetView>
  </sheetViews>
  <sheetFormatPr baseColWidth="10" defaultColWidth="9.1640625" defaultRowHeight="15"/>
  <cols>
    <col min="1" max="1" width="3.33203125" style="1" customWidth="1"/>
    <col min="2" max="9" width="9.1640625" style="1"/>
    <col min="10" max="10" width="15.83203125" style="1" customWidth="1"/>
    <col min="11" max="11" width="5.5" style="1" customWidth="1"/>
    <col min="12" max="12" width="32.83203125" style="1" bestFit="1" customWidth="1"/>
    <col min="13" max="13" width="60" style="1" customWidth="1"/>
    <col min="14" max="16384" width="9.1640625" style="1"/>
  </cols>
  <sheetData>
    <row r="1" spans="1:15" ht="33">
      <c r="A1" s="81" t="s">
        <v>0</v>
      </c>
      <c r="B1" s="81"/>
      <c r="C1" s="81"/>
      <c r="D1" s="81"/>
      <c r="E1" s="81"/>
      <c r="F1" s="81"/>
      <c r="G1" s="81"/>
      <c r="H1" s="81"/>
      <c r="I1" s="81"/>
      <c r="J1" s="81"/>
      <c r="K1" s="81"/>
      <c r="L1" s="81"/>
      <c r="M1" s="81"/>
      <c r="N1" s="81"/>
    </row>
    <row r="2" spans="1:15">
      <c r="A2" s="5"/>
      <c r="B2" s="5"/>
      <c r="C2" s="5"/>
      <c r="D2" s="5"/>
      <c r="E2" s="5"/>
      <c r="F2" s="5"/>
      <c r="G2" s="5"/>
      <c r="H2" s="5"/>
      <c r="I2" s="5"/>
      <c r="J2" s="5"/>
      <c r="K2" s="5"/>
      <c r="L2" s="5"/>
      <c r="M2" s="5"/>
      <c r="N2" s="5"/>
    </row>
    <row r="3" spans="1:15" ht="15" customHeight="1">
      <c r="A3" s="5"/>
      <c r="B3" s="66" t="s">
        <v>1</v>
      </c>
      <c r="C3" s="68"/>
      <c r="D3" s="68"/>
      <c r="E3" s="68"/>
      <c r="F3" s="68"/>
      <c r="G3" s="68"/>
      <c r="H3" s="68"/>
      <c r="I3" s="68"/>
      <c r="J3" s="68"/>
      <c r="K3" s="5"/>
      <c r="L3" s="66" t="s">
        <v>2</v>
      </c>
      <c r="M3" s="67"/>
      <c r="N3" s="5"/>
    </row>
    <row r="4" spans="1:15" ht="15" customHeight="1">
      <c r="A4" s="5"/>
      <c r="B4" s="75" t="s">
        <v>3</v>
      </c>
      <c r="C4" s="76"/>
      <c r="D4" s="77"/>
      <c r="E4" s="78" t="s">
        <v>4</v>
      </c>
      <c r="F4" s="79"/>
      <c r="G4" s="79"/>
      <c r="H4" s="79"/>
      <c r="I4" s="79"/>
      <c r="J4" s="80"/>
      <c r="K4" s="5"/>
      <c r="L4" s="69" t="s">
        <v>5</v>
      </c>
      <c r="M4" s="70"/>
      <c r="N4" s="5"/>
    </row>
    <row r="5" spans="1:15" ht="15" customHeight="1">
      <c r="A5" s="5"/>
      <c r="B5" s="75" t="s">
        <v>6</v>
      </c>
      <c r="C5" s="76"/>
      <c r="D5" s="77"/>
      <c r="E5" s="78">
        <v>0</v>
      </c>
      <c r="F5" s="79"/>
      <c r="G5" s="79"/>
      <c r="H5" s="79"/>
      <c r="I5" s="79"/>
      <c r="J5" s="80"/>
      <c r="K5" s="5"/>
      <c r="L5" s="71"/>
      <c r="M5" s="72"/>
      <c r="N5" s="5"/>
    </row>
    <row r="6" spans="1:15" ht="15" customHeight="1">
      <c r="A6" s="5"/>
      <c r="B6" s="75" t="s">
        <v>7</v>
      </c>
      <c r="C6" s="76"/>
      <c r="D6" s="77"/>
      <c r="E6" s="78" t="s">
        <v>8</v>
      </c>
      <c r="F6" s="79"/>
      <c r="G6" s="79"/>
      <c r="H6" s="79"/>
      <c r="I6" s="79"/>
      <c r="J6" s="80"/>
      <c r="K6" s="5"/>
      <c r="L6" s="73"/>
      <c r="M6" s="74"/>
      <c r="N6" s="5"/>
    </row>
    <row r="7" spans="1:15" ht="15" customHeight="1">
      <c r="A7" s="5"/>
      <c r="B7" s="75" t="s">
        <v>9</v>
      </c>
      <c r="C7" s="76"/>
      <c r="D7" s="77"/>
      <c r="E7" s="56" t="s">
        <v>8</v>
      </c>
      <c r="F7" s="55"/>
      <c r="G7" s="55"/>
      <c r="H7" s="55"/>
      <c r="I7" s="55"/>
      <c r="J7" s="54"/>
      <c r="K7" s="5"/>
      <c r="L7" s="5"/>
      <c r="M7" s="5"/>
      <c r="N7" s="5"/>
      <c r="O7" s="53"/>
    </row>
    <row r="8" spans="1:15" ht="15" customHeight="1">
      <c r="A8" s="5"/>
      <c r="B8" s="75" t="s">
        <v>10</v>
      </c>
      <c r="C8" s="76"/>
      <c r="D8" s="77"/>
      <c r="E8" s="78" t="s">
        <v>11</v>
      </c>
      <c r="F8" s="79"/>
      <c r="G8" s="79"/>
      <c r="H8" s="79"/>
      <c r="I8" s="79"/>
      <c r="J8" s="80"/>
      <c r="K8" s="5"/>
      <c r="L8" s="5"/>
      <c r="M8" s="5"/>
      <c r="N8" s="5"/>
    </row>
    <row r="9" spans="1:15" ht="8.5" customHeight="1">
      <c r="A9" s="5"/>
      <c r="B9" s="52"/>
      <c r="C9" s="52"/>
      <c r="D9" s="5"/>
      <c r="E9" s="5"/>
      <c r="F9" s="5"/>
      <c r="G9" s="5"/>
      <c r="H9" s="51"/>
      <c r="I9" s="51"/>
      <c r="J9" s="50"/>
      <c r="K9" s="5"/>
      <c r="L9" s="5"/>
      <c r="M9" s="5"/>
      <c r="N9" s="5"/>
    </row>
    <row r="10" spans="1:15" ht="14.5" customHeight="1">
      <c r="A10" s="5"/>
      <c r="B10" s="66" t="s">
        <v>12</v>
      </c>
      <c r="C10" s="68"/>
      <c r="D10" s="68"/>
      <c r="E10" s="68"/>
      <c r="F10" s="68"/>
      <c r="G10" s="68"/>
      <c r="H10" s="68"/>
      <c r="I10" s="68"/>
      <c r="J10" s="67"/>
      <c r="K10" s="5"/>
      <c r="L10" s="66" t="s">
        <v>13</v>
      </c>
      <c r="M10" s="67"/>
      <c r="N10" s="5"/>
    </row>
    <row r="11" spans="1:15" ht="18.5" customHeight="1">
      <c r="A11" s="5"/>
      <c r="B11" s="58" t="s">
        <v>14</v>
      </c>
      <c r="C11" s="58"/>
      <c r="D11" s="58"/>
      <c r="E11" s="58"/>
      <c r="F11" s="58"/>
      <c r="G11" s="58"/>
      <c r="H11" s="58"/>
      <c r="I11" s="58"/>
      <c r="J11" s="58"/>
      <c r="K11" s="5"/>
      <c r="L11" s="49" t="s">
        <v>15</v>
      </c>
      <c r="M11" s="48"/>
      <c r="N11" s="5"/>
    </row>
    <row r="12" spans="1:15" ht="18.5" customHeight="1">
      <c r="A12" s="5"/>
      <c r="B12" s="61"/>
      <c r="C12" s="61"/>
      <c r="D12" s="61"/>
      <c r="E12" s="61"/>
      <c r="F12" s="61"/>
      <c r="G12" s="61"/>
      <c r="H12" s="61"/>
      <c r="I12" s="61"/>
      <c r="J12" s="61"/>
      <c r="K12" s="5"/>
      <c r="L12" s="49" t="s">
        <v>16</v>
      </c>
      <c r="M12" s="48"/>
      <c r="N12" s="5"/>
    </row>
    <row r="13" spans="1:15" ht="18.5" customHeight="1">
      <c r="A13" s="5"/>
      <c r="B13" s="61"/>
      <c r="C13" s="61"/>
      <c r="D13" s="61"/>
      <c r="E13" s="61"/>
      <c r="F13" s="61"/>
      <c r="G13" s="61"/>
      <c r="H13" s="61"/>
      <c r="I13" s="61"/>
      <c r="J13" s="61"/>
      <c r="K13" s="5"/>
      <c r="L13" s="49" t="s">
        <v>17</v>
      </c>
      <c r="M13" s="48"/>
      <c r="N13" s="5"/>
    </row>
    <row r="14" spans="1:15" ht="18.5" customHeight="1">
      <c r="A14" s="5"/>
      <c r="B14" s="61"/>
      <c r="C14" s="61"/>
      <c r="D14" s="61"/>
      <c r="E14" s="61"/>
      <c r="F14" s="61"/>
      <c r="G14" s="61"/>
      <c r="H14" s="61"/>
      <c r="I14" s="61"/>
      <c r="J14" s="61"/>
      <c r="K14" s="5"/>
      <c r="L14" s="49" t="s">
        <v>18</v>
      </c>
      <c r="M14" s="48"/>
      <c r="N14" s="5"/>
    </row>
    <row r="15" spans="1:15" ht="18.5" customHeight="1">
      <c r="A15" s="5"/>
      <c r="B15" s="61"/>
      <c r="C15" s="61"/>
      <c r="D15" s="61"/>
      <c r="E15" s="61"/>
      <c r="F15" s="61"/>
      <c r="G15" s="61"/>
      <c r="H15" s="61"/>
      <c r="I15" s="61"/>
      <c r="J15" s="61"/>
      <c r="K15" s="5"/>
      <c r="L15" s="49" t="s">
        <v>19</v>
      </c>
      <c r="M15" s="48"/>
      <c r="N15" s="5"/>
    </row>
    <row r="16" spans="1:15" ht="18.5" customHeight="1">
      <c r="A16" s="5"/>
      <c r="B16" s="61"/>
      <c r="C16" s="61"/>
      <c r="D16" s="61"/>
      <c r="E16" s="61"/>
      <c r="F16" s="61"/>
      <c r="G16" s="61"/>
      <c r="H16" s="61"/>
      <c r="I16" s="61"/>
      <c r="J16" s="61"/>
      <c r="K16" s="5"/>
      <c r="L16" s="49" t="s">
        <v>20</v>
      </c>
      <c r="M16" s="48"/>
      <c r="N16" s="5"/>
    </row>
    <row r="17" spans="1:14" ht="18.5" customHeight="1">
      <c r="A17" s="5"/>
      <c r="B17" s="61"/>
      <c r="C17" s="61"/>
      <c r="D17" s="61"/>
      <c r="E17" s="61"/>
      <c r="F17" s="61"/>
      <c r="G17" s="61"/>
      <c r="H17" s="61"/>
      <c r="I17" s="61"/>
      <c r="J17" s="61"/>
      <c r="K17" s="5"/>
      <c r="L17" s="49" t="s">
        <v>21</v>
      </c>
      <c r="M17" s="48" t="s">
        <v>22</v>
      </c>
      <c r="N17" s="5"/>
    </row>
    <row r="18" spans="1:14" ht="18.5" customHeight="1">
      <c r="A18" s="5"/>
      <c r="B18" s="5"/>
      <c r="C18" s="5"/>
      <c r="D18" s="5"/>
      <c r="E18" s="5"/>
      <c r="F18" s="5"/>
      <c r="G18" s="5"/>
      <c r="H18" s="5"/>
      <c r="I18" s="5"/>
      <c r="J18" s="5"/>
      <c r="K18" s="5"/>
      <c r="L18" s="5"/>
      <c r="M18" s="5"/>
      <c r="N18" s="5"/>
    </row>
    <row r="19" spans="1:14" ht="14.5" customHeight="1">
      <c r="A19" s="5"/>
      <c r="B19" s="66" t="s">
        <v>23</v>
      </c>
      <c r="C19" s="68"/>
      <c r="D19" s="68"/>
      <c r="E19" s="68"/>
      <c r="F19" s="68"/>
      <c r="G19" s="68"/>
      <c r="H19" s="68"/>
      <c r="I19" s="68"/>
      <c r="J19" s="67"/>
      <c r="K19" s="5"/>
      <c r="L19" s="5"/>
      <c r="M19" s="5"/>
      <c r="N19" s="5"/>
    </row>
    <row r="20" spans="1:14">
      <c r="A20" s="5"/>
      <c r="B20" s="57" t="s">
        <v>24</v>
      </c>
      <c r="C20" s="58"/>
      <c r="D20" s="58"/>
      <c r="E20" s="58"/>
      <c r="F20" s="58"/>
      <c r="G20" s="58"/>
      <c r="H20" s="58"/>
      <c r="I20" s="58"/>
      <c r="J20" s="59"/>
      <c r="K20" s="5"/>
      <c r="L20" s="5"/>
      <c r="M20" s="5"/>
      <c r="N20" s="5"/>
    </row>
    <row r="21" spans="1:14">
      <c r="A21" s="5"/>
      <c r="B21" s="60"/>
      <c r="C21" s="61"/>
      <c r="D21" s="61"/>
      <c r="E21" s="61"/>
      <c r="F21" s="61"/>
      <c r="G21" s="61"/>
      <c r="H21" s="61"/>
      <c r="I21" s="61"/>
      <c r="J21" s="62"/>
      <c r="K21" s="5"/>
      <c r="L21" s="5"/>
      <c r="M21" s="5"/>
      <c r="N21" s="5"/>
    </row>
    <row r="22" spans="1:14" ht="15" customHeight="1">
      <c r="A22" s="5"/>
      <c r="B22" s="60"/>
      <c r="C22" s="61"/>
      <c r="D22" s="61"/>
      <c r="E22" s="61"/>
      <c r="F22" s="61"/>
      <c r="G22" s="61"/>
      <c r="H22" s="61"/>
      <c r="I22" s="61"/>
      <c r="J22" s="62"/>
      <c r="K22" s="5"/>
      <c r="L22" s="5"/>
      <c r="M22" s="5"/>
      <c r="N22" s="5"/>
    </row>
    <row r="23" spans="1:14" ht="141.75" customHeight="1">
      <c r="A23" s="5"/>
      <c r="B23" s="63"/>
      <c r="C23" s="64"/>
      <c r="D23" s="64"/>
      <c r="E23" s="64"/>
      <c r="F23" s="64"/>
      <c r="G23" s="64"/>
      <c r="H23" s="64"/>
      <c r="I23" s="64"/>
      <c r="J23" s="65"/>
      <c r="K23" s="5"/>
      <c r="L23" s="5"/>
      <c r="M23" s="5"/>
      <c r="N23" s="5"/>
    </row>
    <row r="24" spans="1:14">
      <c r="A24" s="5"/>
      <c r="B24" s="5"/>
      <c r="C24" s="5"/>
      <c r="D24" s="5"/>
      <c r="E24" s="5"/>
      <c r="F24" s="5"/>
      <c r="G24" s="5"/>
      <c r="H24" s="5"/>
      <c r="I24" s="5"/>
      <c r="J24" s="5"/>
      <c r="K24" s="5"/>
      <c r="L24" s="5"/>
      <c r="M24" s="5"/>
      <c r="N24" s="5"/>
    </row>
    <row r="25" spans="1:14">
      <c r="A25" s="5"/>
      <c r="B25" s="5"/>
      <c r="C25" s="5"/>
      <c r="D25" s="5"/>
      <c r="E25" s="5"/>
      <c r="F25" s="5"/>
      <c r="G25" s="5"/>
      <c r="H25" s="5"/>
      <c r="I25" s="5"/>
      <c r="J25" s="5"/>
      <c r="K25" s="5"/>
      <c r="L25" s="5"/>
      <c r="M25" s="5"/>
      <c r="N25" s="5"/>
    </row>
  </sheetData>
  <sheetProtection sheet="1" objects="1" scenarios="1"/>
  <mergeCells count="18">
    <mergeCell ref="A1:N1"/>
    <mergeCell ref="B19:J19"/>
    <mergeCell ref="E5:J5"/>
    <mergeCell ref="B11:J17"/>
    <mergeCell ref="B6:D6"/>
    <mergeCell ref="B7:D7"/>
    <mergeCell ref="B8:D8"/>
    <mergeCell ref="B20:J23"/>
    <mergeCell ref="L10:M10"/>
    <mergeCell ref="B10:J10"/>
    <mergeCell ref="L3:M3"/>
    <mergeCell ref="L4:M6"/>
    <mergeCell ref="B3:J3"/>
    <mergeCell ref="B4:D4"/>
    <mergeCell ref="B5:D5"/>
    <mergeCell ref="E4:J4"/>
    <mergeCell ref="E6:J6"/>
    <mergeCell ref="E8:J8"/>
  </mergeCells>
  <dataValidations count="1">
    <dataValidation type="custom" allowBlank="1" showInputMessage="1" showErrorMessage="1" error="This field has to be UPPER CASE." sqref="M12" xr:uid="{2BBCBBB7-9062-4363-B919-8EF89BDA06CD}">
      <formula1>EXACT(UPPER(M12),M12)</formula1>
    </dataValidation>
  </dataValidations>
  <pageMargins left="0.7" right="0.7" top="0.75" bottom="0.75" header="0.3" footer="0.3"/>
  <pageSetup paperSize="9" scale="44" orientation="portrait" r:id="rId1"/>
  <colBreaks count="1" manualBreakCount="1">
    <brk id="14" max="1048575" man="1"/>
  </colBreaks>
  <customProperties>
    <customPr name="EpmWorksheetKeyString_GUID" r:id="rId2"/>
  </customPropertie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1C861-212F-4F9B-A2AF-F9771BD8B75F}">
  <dimension ref="A3:A26"/>
  <sheetViews>
    <sheetView topLeftCell="A8" workbookViewId="0">
      <selection activeCell="A18" sqref="A18"/>
    </sheetView>
  </sheetViews>
  <sheetFormatPr baseColWidth="10" defaultColWidth="8.6640625" defaultRowHeight="15"/>
  <sheetData>
    <row r="3" spans="1:1">
      <c r="A3" s="2" t="s">
        <v>129</v>
      </c>
    </row>
    <row r="4" spans="1:1">
      <c r="A4" s="2" t="s">
        <v>130</v>
      </c>
    </row>
    <row r="5" spans="1:1">
      <c r="A5" s="2" t="s">
        <v>131</v>
      </c>
    </row>
    <row r="6" spans="1:1">
      <c r="A6" s="2" t="s">
        <v>132</v>
      </c>
    </row>
    <row r="8" spans="1:1">
      <c r="A8" s="2" t="s">
        <v>133</v>
      </c>
    </row>
    <row r="9" spans="1:1">
      <c r="A9" s="2" t="s">
        <v>134</v>
      </c>
    </row>
    <row r="10" spans="1:1">
      <c r="A10" s="2" t="s">
        <v>135</v>
      </c>
    </row>
    <row r="11" spans="1:1">
      <c r="A11" s="2" t="s">
        <v>136</v>
      </c>
    </row>
    <row r="13" spans="1:1">
      <c r="A13" s="2" t="s">
        <v>137</v>
      </c>
    </row>
    <row r="14" spans="1:1">
      <c r="A14" s="2" t="s">
        <v>138</v>
      </c>
    </row>
    <row r="15" spans="1:1">
      <c r="A15" s="2" t="s">
        <v>139</v>
      </c>
    </row>
    <row r="16" spans="1:1">
      <c r="A16" s="2" t="s">
        <v>140</v>
      </c>
    </row>
    <row r="18" spans="1:1">
      <c r="A18" s="2" t="s">
        <v>141</v>
      </c>
    </row>
    <row r="19" spans="1:1">
      <c r="A19" s="2" t="s">
        <v>142</v>
      </c>
    </row>
    <row r="20" spans="1:1">
      <c r="A20" s="2" t="s">
        <v>143</v>
      </c>
    </row>
    <row r="21" spans="1:1">
      <c r="A21" s="2" t="s">
        <v>144</v>
      </c>
    </row>
    <row r="23" spans="1:1">
      <c r="A23" t="s">
        <v>145</v>
      </c>
    </row>
    <row r="24" spans="1:1">
      <c r="A24" t="s">
        <v>146</v>
      </c>
    </row>
    <row r="25" spans="1:1">
      <c r="A25" t="s">
        <v>147</v>
      </c>
    </row>
    <row r="26" spans="1:1">
      <c r="A26" t="s">
        <v>148</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5059-8D7E-4C53-8685-360EC4246E38}">
  <sheetPr>
    <tabColor rgb="FFFFFF00"/>
  </sheetPr>
  <dimension ref="A1:H23"/>
  <sheetViews>
    <sheetView zoomScale="70" zoomScaleNormal="70" workbookViewId="0">
      <selection activeCell="C6" sqref="C6"/>
    </sheetView>
  </sheetViews>
  <sheetFormatPr baseColWidth="10" defaultColWidth="9.1640625" defaultRowHeight="15"/>
  <cols>
    <col min="1" max="1" width="6.6640625" style="1" customWidth="1"/>
    <col min="2" max="2" width="25.5" style="3" customWidth="1"/>
    <col min="3" max="3" width="17.6640625" style="1" customWidth="1"/>
    <col min="4" max="4" width="17.6640625" style="1" hidden="1" customWidth="1"/>
    <col min="5" max="5" width="29.6640625" style="1" hidden="1" customWidth="1"/>
    <col min="6" max="6" width="17.6640625" style="1" customWidth="1"/>
    <col min="7" max="7" width="28.5" style="1" customWidth="1"/>
    <col min="8" max="8" width="35.1640625" style="1" customWidth="1"/>
    <col min="9" max="16384" width="9.1640625" style="1"/>
  </cols>
  <sheetData>
    <row r="1" spans="1:8" ht="28">
      <c r="A1" s="83" t="s">
        <v>0</v>
      </c>
      <c r="B1" s="83"/>
      <c r="C1" s="83"/>
      <c r="D1" s="83"/>
      <c r="E1" s="83"/>
      <c r="F1" s="83"/>
      <c r="G1" s="83"/>
      <c r="H1" s="83"/>
    </row>
    <row r="2" spans="1:8" ht="8.5" customHeight="1">
      <c r="A2" s="6"/>
      <c r="B2" s="6"/>
      <c r="C2" s="5"/>
      <c r="D2" s="5"/>
      <c r="E2" s="5"/>
      <c r="F2" s="5"/>
      <c r="G2" s="5"/>
      <c r="H2" s="5"/>
    </row>
    <row r="3" spans="1:8" ht="30.5" customHeight="1">
      <c r="A3" s="82" t="s">
        <v>25</v>
      </c>
      <c r="B3" s="82"/>
      <c r="C3" s="82"/>
      <c r="D3" s="82"/>
      <c r="E3" s="82"/>
      <c r="F3" s="82"/>
      <c r="G3" s="82"/>
      <c r="H3" s="82"/>
    </row>
    <row r="4" spans="1:8" ht="16" customHeight="1">
      <c r="A4" s="4"/>
      <c r="B4" s="4"/>
      <c r="C4" s="4"/>
      <c r="D4" s="4"/>
      <c r="E4" s="4"/>
      <c r="F4" s="4"/>
      <c r="G4" s="5"/>
      <c r="H4" s="5"/>
    </row>
    <row r="5" spans="1:8" ht="51" customHeight="1">
      <c r="A5" s="4"/>
      <c r="B5" s="5"/>
      <c r="C5" s="12" t="s">
        <v>26</v>
      </c>
      <c r="D5" s="12" t="s">
        <v>27</v>
      </c>
      <c r="E5" s="12" t="s">
        <v>28</v>
      </c>
      <c r="F5" s="5"/>
      <c r="G5" s="5"/>
      <c r="H5" s="5"/>
    </row>
    <row r="6" spans="1:8" ht="47" customHeight="1">
      <c r="A6" s="4"/>
      <c r="B6" s="12" t="s">
        <v>29</v>
      </c>
      <c r="C6" s="38">
        <f>GENERAL!G2</f>
        <v>0</v>
      </c>
      <c r="D6" s="40">
        <v>0.1</v>
      </c>
      <c r="E6" s="38">
        <f>D6*C6</f>
        <v>0</v>
      </c>
      <c r="F6" s="5"/>
      <c r="G6" s="84" t="s">
        <v>30</v>
      </c>
      <c r="H6" s="85"/>
    </row>
    <row r="7" spans="1:8" ht="47" customHeight="1">
      <c r="A7" s="4"/>
      <c r="B7" s="12" t="s">
        <v>31</v>
      </c>
      <c r="C7" s="38">
        <f>ENVIRONMENT!G2</f>
        <v>0</v>
      </c>
      <c r="D7" s="40">
        <v>0.1</v>
      </c>
      <c r="E7" s="38">
        <f t="shared" ref="E7:E11" si="0">D7*C7</f>
        <v>0</v>
      </c>
      <c r="F7" s="5"/>
      <c r="G7" s="38" t="s">
        <v>32</v>
      </c>
      <c r="H7" s="42" t="s">
        <v>33</v>
      </c>
    </row>
    <row r="8" spans="1:8" ht="47" customHeight="1">
      <c r="A8" s="4"/>
      <c r="B8" s="12" t="s">
        <v>34</v>
      </c>
      <c r="C8" s="38">
        <f>IF(ETHICS!G2&lt;80%,ETHICS!G2*0.6,ETHICS!G2)</f>
        <v>0</v>
      </c>
      <c r="D8" s="40">
        <v>0.3</v>
      </c>
      <c r="E8" s="38">
        <f t="shared" si="0"/>
        <v>0</v>
      </c>
      <c r="F8" s="5"/>
      <c r="G8" s="38" t="s">
        <v>35</v>
      </c>
      <c r="H8" s="38" t="s">
        <v>36</v>
      </c>
    </row>
    <row r="9" spans="1:8" ht="47" customHeight="1">
      <c r="A9" s="4"/>
      <c r="B9" s="14" t="s">
        <v>37</v>
      </c>
      <c r="C9" s="38">
        <f>DIVERSITY!G2</f>
        <v>0</v>
      </c>
      <c r="D9" s="40">
        <v>0.1</v>
      </c>
      <c r="E9" s="38">
        <f t="shared" si="0"/>
        <v>0</v>
      </c>
      <c r="F9" s="5"/>
      <c r="G9" s="38" t="s">
        <v>38</v>
      </c>
      <c r="H9" s="38" t="s">
        <v>39</v>
      </c>
    </row>
    <row r="10" spans="1:8" ht="47" customHeight="1">
      <c r="A10" s="4"/>
      <c r="B10" s="12" t="s">
        <v>40</v>
      </c>
      <c r="C10" s="38">
        <f>IF('LABOR &amp; HUMAN RIGHTS'!G2&lt;70%,'LABOR &amp; HUMAN RIGHTS'!G2*0.6,'LABOR &amp; HUMAN RIGHTS'!G2)</f>
        <v>0</v>
      </c>
      <c r="D10" s="40">
        <v>0.3</v>
      </c>
      <c r="E10" s="38">
        <f t="shared" si="0"/>
        <v>0</v>
      </c>
      <c r="F10" s="5"/>
      <c r="G10" s="5"/>
      <c r="H10" s="5"/>
    </row>
    <row r="11" spans="1:8" ht="47" customHeight="1">
      <c r="A11" s="4"/>
      <c r="B11" s="12" t="s">
        <v>41</v>
      </c>
      <c r="C11" s="39">
        <f>'SUSTAINABLE PROCUREMENT'!G2</f>
        <v>0</v>
      </c>
      <c r="D11" s="40">
        <v>0.1</v>
      </c>
      <c r="E11" s="38">
        <f t="shared" si="0"/>
        <v>0</v>
      </c>
      <c r="F11" s="5"/>
      <c r="G11" s="5"/>
      <c r="H11" s="5"/>
    </row>
    <row r="12" spans="1:8" ht="47.25" customHeight="1">
      <c r="A12" s="4"/>
      <c r="B12" s="47" t="s">
        <v>42</v>
      </c>
      <c r="C12" s="41">
        <f>SUM(E6:E11)</f>
        <v>0</v>
      </c>
      <c r="D12" s="10"/>
      <c r="F12" s="10"/>
      <c r="G12" s="10"/>
      <c r="H12" s="5"/>
    </row>
    <row r="13" spans="1:8">
      <c r="A13" s="4"/>
      <c r="B13" s="9"/>
      <c r="C13" s="11"/>
      <c r="D13" s="10"/>
      <c r="E13" s="10"/>
      <c r="F13" s="10"/>
      <c r="G13" s="10"/>
      <c r="H13" s="5"/>
    </row>
    <row r="14" spans="1:8" ht="33" customHeight="1">
      <c r="A14" s="82" t="s">
        <v>43</v>
      </c>
      <c r="B14" s="82"/>
      <c r="C14" s="82"/>
      <c r="D14" s="82"/>
      <c r="E14" s="82"/>
      <c r="F14" s="82"/>
      <c r="G14" s="82"/>
      <c r="H14" s="82"/>
    </row>
    <row r="15" spans="1:8" ht="15.75" customHeight="1">
      <c r="A15" s="4"/>
      <c r="B15" s="5"/>
      <c r="C15" s="5"/>
      <c r="D15" s="5"/>
      <c r="E15" s="5"/>
      <c r="F15" s="5"/>
      <c r="G15" s="5"/>
      <c r="H15" s="5"/>
    </row>
    <row r="16" spans="1:8" ht="15.75" customHeight="1">
      <c r="A16" s="4"/>
      <c r="B16" s="5"/>
      <c r="C16" s="5"/>
      <c r="D16" s="5"/>
      <c r="E16" s="5"/>
      <c r="F16" s="5"/>
      <c r="G16" s="5"/>
      <c r="H16" s="5"/>
    </row>
    <row r="17" spans="1:8" ht="44.5" customHeight="1">
      <c r="A17" s="4"/>
      <c r="B17" s="5"/>
      <c r="C17" s="5"/>
      <c r="D17" s="5"/>
      <c r="E17" s="5"/>
      <c r="F17" s="5"/>
      <c r="G17" s="5"/>
      <c r="H17" s="5"/>
    </row>
    <row r="18" spans="1:8" ht="44.5" customHeight="1">
      <c r="A18" s="4"/>
      <c r="B18" s="5"/>
      <c r="C18" s="5"/>
      <c r="D18" s="5"/>
      <c r="E18" s="5"/>
      <c r="F18" s="5"/>
      <c r="G18" s="5"/>
      <c r="H18" s="5"/>
    </row>
    <row r="19" spans="1:8" ht="44.5" customHeight="1">
      <c r="A19" s="4"/>
      <c r="B19" s="5"/>
      <c r="C19" s="5"/>
      <c r="D19" s="5"/>
      <c r="E19" s="5"/>
      <c r="F19" s="5"/>
      <c r="G19" s="5"/>
      <c r="H19" s="5"/>
    </row>
    <row r="20" spans="1:8" ht="44.5" customHeight="1">
      <c r="A20" s="4"/>
      <c r="B20" s="5"/>
      <c r="C20" s="5"/>
      <c r="D20" s="5"/>
      <c r="E20" s="5"/>
      <c r="F20" s="5"/>
      <c r="G20" s="5"/>
      <c r="H20" s="5"/>
    </row>
    <row r="21" spans="1:8" ht="44.5" customHeight="1">
      <c r="A21" s="4"/>
      <c r="B21" s="5"/>
      <c r="C21" s="5"/>
      <c r="D21" s="5"/>
      <c r="E21" s="5"/>
      <c r="F21" s="5"/>
      <c r="G21" s="5"/>
      <c r="H21" s="5"/>
    </row>
    <row r="22" spans="1:8" ht="44.5" customHeight="1">
      <c r="A22" s="4"/>
      <c r="B22" s="5"/>
      <c r="C22" s="5"/>
      <c r="D22" s="5"/>
      <c r="E22" s="5"/>
      <c r="F22" s="5"/>
      <c r="G22" s="5"/>
      <c r="H22" s="5"/>
    </row>
    <row r="23" spans="1:8">
      <c r="A23" s="4"/>
      <c r="B23" s="5"/>
      <c r="C23" s="5"/>
      <c r="D23" s="5"/>
      <c r="E23" s="5"/>
      <c r="F23" s="5"/>
      <c r="G23" s="5"/>
      <c r="H23" s="5"/>
    </row>
  </sheetData>
  <sheetProtection sheet="1" objects="1" scenarios="1" selectLockedCells="1"/>
  <mergeCells count="4">
    <mergeCell ref="A3:H3"/>
    <mergeCell ref="A1:H1"/>
    <mergeCell ref="A14:H14"/>
    <mergeCell ref="G6:H6"/>
  </mergeCells>
  <phoneticPr fontId="6" type="noConversion"/>
  <conditionalFormatting sqref="C8">
    <cfRule type="cellIs" dxfId="13" priority="6" operator="lessThan">
      <formula>0.71</formula>
    </cfRule>
  </conditionalFormatting>
  <conditionalFormatting sqref="C10">
    <cfRule type="cellIs" dxfId="12" priority="5" operator="lessThan">
      <formula>0.7</formula>
    </cfRule>
  </conditionalFormatting>
  <conditionalFormatting sqref="C6:C7 C9 C11">
    <cfRule type="cellIs" dxfId="11" priority="4" operator="lessThan">
      <formula>0.5</formula>
    </cfRule>
  </conditionalFormatting>
  <conditionalFormatting sqref="C8 C10">
    <cfRule type="cellIs" dxfId="10" priority="3" operator="greaterThan">
      <formula>0.71</formula>
    </cfRule>
  </conditionalFormatting>
  <conditionalFormatting sqref="C6:C7 C9">
    <cfRule type="cellIs" dxfId="9" priority="2" operator="greaterThan">
      <formula>0.51</formula>
    </cfRule>
  </conditionalFormatting>
  <conditionalFormatting sqref="C11">
    <cfRule type="cellIs" dxfId="8" priority="1" operator="greaterThan">
      <formula>0.31</formula>
    </cfRule>
  </conditionalFormatting>
  <pageMargins left="0.7" right="0.7" top="0.75" bottom="0.75" header="0.3" footer="0.3"/>
  <pageSetup paperSize="9" scale="67" orientation="portrait" horizontalDpi="90" verticalDpi="90"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282E-88CF-4FAE-A9B0-BA59DDC1280A}">
  <sheetPr>
    <tabColor rgb="FFCCFFCC"/>
  </sheetPr>
  <dimension ref="A1:G10"/>
  <sheetViews>
    <sheetView topLeftCell="A2" zoomScale="110" zoomScaleNormal="110" workbookViewId="0">
      <selection activeCell="C4" sqref="C4"/>
    </sheetView>
  </sheetViews>
  <sheetFormatPr baseColWidth="10" defaultColWidth="8.83203125" defaultRowHeight="15"/>
  <cols>
    <col min="1" max="1" width="6.5" customWidth="1"/>
    <col min="2" max="2" width="72.1640625" customWidth="1"/>
    <col min="3" max="3" width="10.5" bestFit="1" customWidth="1"/>
    <col min="4" max="4" width="27.83203125" customWidth="1"/>
    <col min="5" max="5" width="53.5" customWidth="1"/>
    <col min="6" max="7" width="9.1640625" hidden="1" customWidth="1"/>
  </cols>
  <sheetData>
    <row r="1" spans="1:7" ht="34">
      <c r="A1" s="86" t="s">
        <v>44</v>
      </c>
      <c r="B1" s="87"/>
      <c r="C1" s="87"/>
      <c r="D1" s="87"/>
      <c r="E1" s="88"/>
    </row>
    <row r="2" spans="1:7">
      <c r="A2" s="1"/>
      <c r="B2" s="1"/>
      <c r="C2" s="7"/>
      <c r="D2" s="1"/>
      <c r="E2" s="1"/>
      <c r="F2" s="33">
        <f>SUM(F4:F10)</f>
        <v>1</v>
      </c>
      <c r="G2">
        <f>SUM(G4:G10)</f>
        <v>0</v>
      </c>
    </row>
    <row r="3" spans="1:7">
      <c r="A3" s="89" t="s">
        <v>45</v>
      </c>
      <c r="B3" s="89"/>
      <c r="C3" s="17" t="s">
        <v>46</v>
      </c>
      <c r="D3" s="16" t="s">
        <v>47</v>
      </c>
      <c r="E3" s="17" t="s">
        <v>48</v>
      </c>
      <c r="F3" s="17" t="s">
        <v>27</v>
      </c>
      <c r="G3" s="17" t="s">
        <v>26</v>
      </c>
    </row>
    <row r="4" spans="1:7" ht="32">
      <c r="A4" s="21">
        <v>1</v>
      </c>
      <c r="B4" s="25" t="s">
        <v>49</v>
      </c>
      <c r="C4" s="43"/>
      <c r="D4" s="23"/>
      <c r="E4" s="44"/>
      <c r="F4" s="34">
        <v>0.1</v>
      </c>
      <c r="G4" s="1">
        <f>IF(C4="yes",F4,0)</f>
        <v>0</v>
      </c>
    </row>
    <row r="5" spans="1:7" ht="32">
      <c r="A5" s="21">
        <v>2</v>
      </c>
      <c r="B5" s="25" t="s">
        <v>50</v>
      </c>
      <c r="C5" s="43"/>
      <c r="D5" s="23"/>
      <c r="E5" s="44"/>
      <c r="F5" s="34">
        <v>0.1</v>
      </c>
      <c r="G5" s="1">
        <f>IF(C5="yes",F5,0)</f>
        <v>0</v>
      </c>
    </row>
    <row r="6" spans="1:7" ht="64">
      <c r="A6" s="21">
        <v>3</v>
      </c>
      <c r="B6" s="25" t="s">
        <v>51</v>
      </c>
      <c r="C6" s="43"/>
      <c r="D6" s="23" t="s">
        <v>52</v>
      </c>
      <c r="E6" s="44"/>
      <c r="F6" s="34">
        <v>0.15</v>
      </c>
      <c r="G6" s="1">
        <f>IF(C6="yes",F6,0)</f>
        <v>0</v>
      </c>
    </row>
    <row r="7" spans="1:7" ht="32">
      <c r="A7" s="21">
        <v>4</v>
      </c>
      <c r="B7" s="25" t="s">
        <v>53</v>
      </c>
      <c r="C7" s="43"/>
      <c r="D7" s="23"/>
      <c r="E7" s="44"/>
      <c r="F7" s="34">
        <v>0.15</v>
      </c>
      <c r="G7" s="1">
        <f>IF(C7="yes",F7,0)</f>
        <v>0</v>
      </c>
    </row>
    <row r="8" spans="1:7" ht="16">
      <c r="A8" s="21">
        <v>5</v>
      </c>
      <c r="B8" s="25" t="s">
        <v>54</v>
      </c>
      <c r="C8" s="43"/>
      <c r="D8" s="23"/>
      <c r="E8" s="44"/>
      <c r="F8" s="34">
        <v>0.2</v>
      </c>
      <c r="G8" s="1">
        <f>IF(C8="yes",F8,0)</f>
        <v>0</v>
      </c>
    </row>
    <row r="9" spans="1:7" ht="32">
      <c r="A9" s="21">
        <v>6</v>
      </c>
      <c r="B9" s="25" t="s">
        <v>55</v>
      </c>
      <c r="C9" s="43"/>
      <c r="D9" s="46" t="s">
        <v>56</v>
      </c>
      <c r="E9" s="44"/>
      <c r="F9" s="34">
        <v>0.3</v>
      </c>
      <c r="G9" s="1">
        <f>IF(OR(C9="yes",C10="yes"),F9,0)</f>
        <v>0</v>
      </c>
    </row>
    <row r="10" spans="1:7" ht="32">
      <c r="A10" s="21">
        <v>7</v>
      </c>
      <c r="B10" s="25" t="s">
        <v>57</v>
      </c>
      <c r="C10" s="43"/>
      <c r="D10" s="23" t="s">
        <v>58</v>
      </c>
      <c r="E10" s="44"/>
      <c r="F10" s="34"/>
      <c r="G10" s="1">
        <f>IF(C10="yes",F10,0)</f>
        <v>0</v>
      </c>
    </row>
  </sheetData>
  <sheetProtection sheet="1" objects="1" scenarios="1" selectLockedCells="1"/>
  <mergeCells count="2">
    <mergeCell ref="A1:E1"/>
    <mergeCell ref="A3:B3"/>
  </mergeCells>
  <conditionalFormatting sqref="C4">
    <cfRule type="cellIs" dxfId="7" priority="2" operator="equal">
      <formula>"NO"</formula>
    </cfRule>
  </conditionalFormatting>
  <conditionalFormatting sqref="C5:C10">
    <cfRule type="cellIs" dxfId="6" priority="1" operator="equal">
      <formula>"NO"</formula>
    </cfRule>
  </conditionalFormatting>
  <hyperlinks>
    <hyperlink ref="D9" r:id="rId1" xr:uid="{CA3FC0E5-32FA-48A3-9575-1352163FD62E}"/>
  </hyperlinks>
  <pageMargins left="0.7" right="0.7" top="0.75" bottom="0.75" header="0.3" footer="0.3"/>
  <pageSetup scale="52" orientation="portrait" r:id="rId2"/>
  <customProperties>
    <customPr name="EpmWorksheetKeyString_GUID" r:id="rId3"/>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323B5E3F-2F6E-4DEC-B5AF-046913C99E6B}">
          <x14:formula1>
            <xm:f>ADMIN!$A$1:$A$3</xm:f>
          </x14:formula1>
          <xm:sqref>C4:C8</xm:sqref>
        </x14:dataValidation>
        <x14:dataValidation type="list" allowBlank="1" showInputMessage="1" showErrorMessage="1" xr:uid="{8547A2DF-3B5E-4A89-A5A4-47402E500875}">
          <x14:formula1>
            <xm:f>ADMIN!$A$1:$A$2</xm:f>
          </x14:formula1>
          <xm:sqref>C9:C10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55BAB-767B-4F91-AD6F-F297109A0356}">
  <sheetPr>
    <tabColor theme="6" tint="0.79998168889431442"/>
  </sheetPr>
  <dimension ref="A1:AD19"/>
  <sheetViews>
    <sheetView showGridLines="0" zoomScale="110" zoomScaleNormal="110" zoomScaleSheetLayoutView="70" workbookViewId="0">
      <selection activeCell="C4" sqref="C4"/>
    </sheetView>
  </sheetViews>
  <sheetFormatPr baseColWidth="10" defaultColWidth="8.6640625" defaultRowHeight="15"/>
  <cols>
    <col min="1" max="1" width="3" bestFit="1" customWidth="1"/>
    <col min="2" max="2" width="66.83203125" customWidth="1"/>
    <col min="3" max="3" width="11.83203125" style="8" customWidth="1"/>
    <col min="4" max="4" width="66.5" customWidth="1"/>
    <col min="5" max="5" width="53.1640625" customWidth="1"/>
    <col min="6" max="7" width="8.6640625" style="1" hidden="1" customWidth="1"/>
    <col min="8" max="30" width="9.1640625" style="1"/>
  </cols>
  <sheetData>
    <row r="1" spans="1:10" ht="36" customHeight="1">
      <c r="A1" s="86" t="s">
        <v>31</v>
      </c>
      <c r="B1" s="87"/>
      <c r="C1" s="87"/>
      <c r="D1" s="87"/>
      <c r="E1" s="88"/>
    </row>
    <row r="2" spans="1:10" s="1" customFormat="1" ht="19.5" customHeight="1">
      <c r="C2" s="7"/>
      <c r="F2" s="31">
        <f>SUM(F4:F19)</f>
        <v>1.0000000000000002</v>
      </c>
      <c r="G2" s="31">
        <f>SUM(G4:G19)</f>
        <v>0</v>
      </c>
    </row>
    <row r="3" spans="1:10" ht="30" customHeight="1">
      <c r="A3" s="90" t="s">
        <v>45</v>
      </c>
      <c r="B3" s="91"/>
      <c r="C3" s="19" t="s">
        <v>46</v>
      </c>
      <c r="D3" s="20" t="s">
        <v>47</v>
      </c>
      <c r="E3" s="17" t="s">
        <v>48</v>
      </c>
      <c r="F3" s="17" t="s">
        <v>27</v>
      </c>
      <c r="G3" s="17" t="s">
        <v>26</v>
      </c>
    </row>
    <row r="4" spans="1:10" ht="42" customHeight="1">
      <c r="A4" s="21">
        <v>1</v>
      </c>
      <c r="B4" s="22" t="s">
        <v>59</v>
      </c>
      <c r="C4" s="43"/>
      <c r="D4" s="23" t="s">
        <v>60</v>
      </c>
      <c r="E4" s="44"/>
      <c r="F4" s="32">
        <v>0.15</v>
      </c>
      <c r="G4" s="31">
        <f>IF(C4="yes",F4,IF(C4="In Progress",F4*0.5,0))</f>
        <v>0</v>
      </c>
    </row>
    <row r="5" spans="1:10" ht="42" customHeight="1">
      <c r="A5" s="21">
        <v>2</v>
      </c>
      <c r="B5" s="22" t="s">
        <v>61</v>
      </c>
      <c r="C5" s="43"/>
      <c r="D5" s="23"/>
      <c r="E5" s="44"/>
      <c r="F5" s="32">
        <v>0.05</v>
      </c>
      <c r="G5" s="31">
        <f t="shared" ref="G5:G19" si="0">IF(C5="yes",F5,IF(C5="In Progress",F5*0.5,0))</f>
        <v>0</v>
      </c>
    </row>
    <row r="6" spans="1:10" ht="42" customHeight="1">
      <c r="A6" s="21">
        <v>3</v>
      </c>
      <c r="B6" s="22" t="s">
        <v>62</v>
      </c>
      <c r="C6" s="43"/>
      <c r="D6" s="23"/>
      <c r="E6" s="44"/>
      <c r="F6" s="32">
        <v>0.1</v>
      </c>
      <c r="G6" s="31">
        <f t="shared" si="0"/>
        <v>0</v>
      </c>
    </row>
    <row r="7" spans="1:10" ht="42" customHeight="1">
      <c r="A7" s="21">
        <v>4</v>
      </c>
      <c r="B7" s="22" t="s">
        <v>63</v>
      </c>
      <c r="C7" s="43"/>
      <c r="D7" s="24" t="s">
        <v>64</v>
      </c>
      <c r="E7" s="44"/>
      <c r="F7" s="32">
        <v>0.05</v>
      </c>
      <c r="G7" s="31">
        <f t="shared" si="0"/>
        <v>0</v>
      </c>
      <c r="H7"/>
      <c r="I7" s="8"/>
      <c r="J7"/>
    </row>
    <row r="8" spans="1:10" ht="42" customHeight="1">
      <c r="A8" s="21">
        <v>5</v>
      </c>
      <c r="B8" s="22" t="s">
        <v>65</v>
      </c>
      <c r="C8" s="43"/>
      <c r="D8" s="24" t="s">
        <v>66</v>
      </c>
      <c r="E8" s="44"/>
      <c r="F8" s="32">
        <v>0.05</v>
      </c>
      <c r="G8" s="31">
        <f>IF(C8="yes",F8,IF(C8="In Progress",F8*0.5,IF(C8="N/A",F8,0)))</f>
        <v>0</v>
      </c>
      <c r="H8"/>
      <c r="I8" s="8"/>
      <c r="J8"/>
    </row>
    <row r="9" spans="1:10" ht="42" customHeight="1">
      <c r="A9" s="21">
        <v>6</v>
      </c>
      <c r="B9" s="22" t="s">
        <v>67</v>
      </c>
      <c r="C9" s="43"/>
      <c r="D9" s="24" t="s">
        <v>68</v>
      </c>
      <c r="E9" s="44"/>
      <c r="F9" s="32">
        <v>0.1</v>
      </c>
      <c r="G9" s="31">
        <f t="shared" si="0"/>
        <v>0</v>
      </c>
      <c r="H9"/>
      <c r="I9" s="8"/>
      <c r="J9"/>
    </row>
    <row r="10" spans="1:10" ht="42" customHeight="1">
      <c r="A10" s="21">
        <v>7</v>
      </c>
      <c r="B10" s="22" t="s">
        <v>69</v>
      </c>
      <c r="C10" s="43"/>
      <c r="D10" s="24"/>
      <c r="E10" s="44"/>
      <c r="F10" s="32">
        <v>0.03</v>
      </c>
      <c r="G10" s="31">
        <f t="shared" si="0"/>
        <v>0</v>
      </c>
      <c r="H10"/>
      <c r="I10" s="8"/>
      <c r="J10"/>
    </row>
    <row r="11" spans="1:10" ht="42" customHeight="1">
      <c r="A11" s="21">
        <v>8</v>
      </c>
      <c r="B11" s="22" t="s">
        <v>70</v>
      </c>
      <c r="C11" s="43"/>
      <c r="D11" s="24"/>
      <c r="E11" s="44"/>
      <c r="F11" s="32">
        <v>0.03</v>
      </c>
      <c r="G11" s="31">
        <f t="shared" si="0"/>
        <v>0</v>
      </c>
      <c r="H11"/>
      <c r="I11" s="8"/>
      <c r="J11"/>
    </row>
    <row r="12" spans="1:10" s="1" customFormat="1" ht="42" customHeight="1">
      <c r="A12" s="21">
        <v>9</v>
      </c>
      <c r="B12" s="25" t="s">
        <v>71</v>
      </c>
      <c r="C12" s="43"/>
      <c r="D12" s="23"/>
      <c r="E12" s="44"/>
      <c r="F12" s="32">
        <v>0.03</v>
      </c>
      <c r="G12" s="31">
        <f t="shared" si="0"/>
        <v>0</v>
      </c>
    </row>
    <row r="13" spans="1:10" s="1" customFormat="1" ht="42" customHeight="1">
      <c r="A13" s="21">
        <v>10</v>
      </c>
      <c r="B13" s="26" t="s">
        <v>72</v>
      </c>
      <c r="C13" s="43"/>
      <c r="D13" s="23"/>
      <c r="E13" s="44"/>
      <c r="F13" s="32">
        <v>0.1</v>
      </c>
      <c r="G13" s="31">
        <f>IF(C13="yes",F13,IF(C13="In Progress",F13*0.5,IF(C13="N/A",F13,0)))</f>
        <v>0</v>
      </c>
    </row>
    <row r="14" spans="1:10" s="1" customFormat="1" ht="42" customHeight="1">
      <c r="A14" s="21">
        <v>11</v>
      </c>
      <c r="B14" s="25" t="s">
        <v>73</v>
      </c>
      <c r="C14" s="43"/>
      <c r="D14" s="23" t="s">
        <v>74</v>
      </c>
      <c r="E14" s="44"/>
      <c r="F14" s="32">
        <v>0.03</v>
      </c>
      <c r="G14" s="31">
        <f>IF(C14="yes",F14,IF(C14="In Progress",F14*0.5,IF(C14="N/A",F14,0)))</f>
        <v>0</v>
      </c>
    </row>
    <row r="15" spans="1:10" s="1" customFormat="1" ht="42" customHeight="1">
      <c r="A15" s="21">
        <v>12</v>
      </c>
      <c r="B15" s="27" t="s">
        <v>75</v>
      </c>
      <c r="C15" s="43"/>
      <c r="D15" s="23"/>
      <c r="E15" s="44"/>
      <c r="F15" s="32">
        <v>0.03</v>
      </c>
      <c r="G15" s="31">
        <f>IF(C15="yes",F15,IF(C15="In Progress",F15*0.5,IF(C15="N/A",F15,0)))</f>
        <v>0</v>
      </c>
    </row>
    <row r="16" spans="1:10" s="1" customFormat="1" ht="42" customHeight="1">
      <c r="A16" s="21">
        <v>13</v>
      </c>
      <c r="B16" s="25" t="s">
        <v>76</v>
      </c>
      <c r="C16" s="43"/>
      <c r="D16" s="23" t="s">
        <v>77</v>
      </c>
      <c r="E16" s="44"/>
      <c r="F16" s="32">
        <v>0.05</v>
      </c>
      <c r="G16" s="31">
        <f>IF(C16="yes",F16,IF(C16="In Progress",F16*0.5,IF(C16="N/A",F16,0)))</f>
        <v>0</v>
      </c>
    </row>
    <row r="17" spans="1:7" s="1" customFormat="1" ht="42" customHeight="1">
      <c r="A17" s="21">
        <v>14</v>
      </c>
      <c r="B17" s="26" t="s">
        <v>78</v>
      </c>
      <c r="C17" s="43"/>
      <c r="D17" s="23"/>
      <c r="E17" s="44"/>
      <c r="F17" s="32">
        <v>0.05</v>
      </c>
      <c r="G17" s="31">
        <f t="shared" si="0"/>
        <v>0</v>
      </c>
    </row>
    <row r="18" spans="1:7" s="1" customFormat="1" ht="42" customHeight="1">
      <c r="A18" s="21">
        <v>15</v>
      </c>
      <c r="B18" s="26" t="s">
        <v>79</v>
      </c>
      <c r="C18" s="43"/>
      <c r="D18" s="23"/>
      <c r="E18" s="44"/>
      <c r="F18" s="32">
        <v>0.05</v>
      </c>
      <c r="G18" s="31">
        <f>IF(C18="yes",F18,IF(C18="In Progress",F18*0.5,IF(C18="N/A",F18,0)))</f>
        <v>0</v>
      </c>
    </row>
    <row r="19" spans="1:7" ht="48">
      <c r="A19" s="21">
        <v>16</v>
      </c>
      <c r="B19" s="26" t="s">
        <v>80</v>
      </c>
      <c r="C19" s="43"/>
      <c r="D19" s="23" t="s">
        <v>81</v>
      </c>
      <c r="E19" s="44"/>
      <c r="F19" s="32">
        <v>0.1</v>
      </c>
      <c r="G19" s="31">
        <f t="shared" si="0"/>
        <v>0</v>
      </c>
    </row>
  </sheetData>
  <sheetProtection sheet="1" objects="1" scenarios="1" selectLockedCells="1"/>
  <mergeCells count="2">
    <mergeCell ref="A1:E1"/>
    <mergeCell ref="A3:B3"/>
  </mergeCells>
  <phoneticPr fontId="6" type="noConversion"/>
  <conditionalFormatting sqref="C4:C19">
    <cfRule type="cellIs" dxfId="5" priority="1" operator="equal">
      <formula>"NO"</formula>
    </cfRule>
  </conditionalFormatting>
  <pageMargins left="0.7" right="0.7" top="0.75" bottom="0.75" header="0.3" footer="0.3"/>
  <pageSetup paperSize="9" scale="44" orientation="portrait" r:id="rId1"/>
  <colBreaks count="1" manualBreakCount="1">
    <brk id="5" max="1048575" man="1"/>
  </colBreaks>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260B2ED6-1824-482B-B254-ADFD3ED099CA}">
          <x14:formula1>
            <xm:f>ADMIN!$A$1:$A$3</xm:f>
          </x14:formula1>
          <xm:sqref>C9:C11 C13:C17</xm:sqref>
        </x14:dataValidation>
        <x14:dataValidation type="list" allowBlank="1" showInputMessage="1" showErrorMessage="1" xr:uid="{E7C68B3D-E92A-4EA5-B4A3-8CCA824479B7}">
          <x14:formula1>
            <xm:f>ADMIN!$B$1:$B$4</xm:f>
          </x14:formula1>
          <xm:sqref>C4:C8 C12 C18:C19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87E8-DFC9-4C99-BDD3-B55F7DC691B7}">
  <sheetPr>
    <tabColor theme="6" tint="0.59999389629810485"/>
  </sheetPr>
  <dimension ref="A1:AE15"/>
  <sheetViews>
    <sheetView showGridLines="0" zoomScale="90" zoomScaleNormal="90" workbookViewId="0">
      <selection activeCell="C4" sqref="C4"/>
    </sheetView>
  </sheetViews>
  <sheetFormatPr baseColWidth="10" defaultColWidth="9.1640625" defaultRowHeight="15"/>
  <cols>
    <col min="1" max="1" width="3.33203125" style="1" bestFit="1" customWidth="1"/>
    <col min="2" max="2" width="73.5" style="1" customWidth="1"/>
    <col min="3" max="3" width="11.83203125" style="1" customWidth="1"/>
    <col min="4" max="4" width="46.1640625" style="1" customWidth="1"/>
    <col min="5" max="5" width="72.5" style="1" customWidth="1"/>
    <col min="6" max="6" width="0" style="1" hidden="1" customWidth="1"/>
    <col min="7" max="7" width="0" style="31" hidden="1" customWidth="1"/>
    <col min="8" max="16384" width="9.1640625" style="1"/>
  </cols>
  <sheetData>
    <row r="1" spans="1:31" customFormat="1" ht="34">
      <c r="A1" s="86" t="s">
        <v>34</v>
      </c>
      <c r="B1" s="87"/>
      <c r="C1" s="87"/>
      <c r="D1" s="87"/>
      <c r="E1" s="88"/>
      <c r="G1" s="31"/>
      <c r="H1" s="1"/>
      <c r="I1" s="1"/>
      <c r="J1" s="1"/>
      <c r="K1" s="1"/>
      <c r="L1" s="1"/>
      <c r="M1" s="1"/>
      <c r="N1" s="1"/>
      <c r="O1" s="1"/>
      <c r="P1" s="1"/>
      <c r="Q1" s="1"/>
      <c r="R1" s="1"/>
      <c r="S1" s="1"/>
      <c r="T1" s="1"/>
      <c r="U1" s="1"/>
      <c r="V1" s="1"/>
      <c r="W1" s="1"/>
      <c r="X1" s="1"/>
      <c r="Y1" s="1"/>
      <c r="Z1" s="1"/>
      <c r="AA1" s="1"/>
      <c r="AB1" s="1"/>
      <c r="AC1" s="1"/>
      <c r="AD1" s="1"/>
      <c r="AE1" s="1"/>
    </row>
    <row r="2" spans="1:31">
      <c r="C2" s="7"/>
      <c r="F2" s="31">
        <f>SUM(F4:F14)</f>
        <v>0.99999999999999989</v>
      </c>
      <c r="G2" s="31">
        <f>SUM(G4:G14)</f>
        <v>0</v>
      </c>
    </row>
    <row r="3" spans="1:31">
      <c r="A3" s="90" t="s">
        <v>45</v>
      </c>
      <c r="B3" s="91"/>
      <c r="C3" s="19" t="s">
        <v>46</v>
      </c>
      <c r="D3" s="20" t="s">
        <v>47</v>
      </c>
      <c r="E3" s="17" t="s">
        <v>48</v>
      </c>
      <c r="F3" s="17" t="s">
        <v>27</v>
      </c>
      <c r="G3" s="35" t="s">
        <v>26</v>
      </c>
    </row>
    <row r="4" spans="1:31" ht="32">
      <c r="A4" s="21">
        <v>1</v>
      </c>
      <c r="B4" s="25" t="s">
        <v>82</v>
      </c>
      <c r="C4" s="43"/>
      <c r="D4" s="24"/>
      <c r="E4" s="44"/>
      <c r="F4" s="32">
        <v>0.1</v>
      </c>
      <c r="G4" s="31">
        <f t="shared" ref="G4:G14" si="0">IF(C4="yes",F4,IF(C4="In Progress",F4*0.5,0))</f>
        <v>0</v>
      </c>
    </row>
    <row r="5" spans="1:31" ht="32">
      <c r="A5" s="21">
        <v>2</v>
      </c>
      <c r="B5" s="25" t="s">
        <v>83</v>
      </c>
      <c r="C5" s="43"/>
      <c r="D5" s="23"/>
      <c r="E5" s="44"/>
      <c r="F5" s="32">
        <v>0.1</v>
      </c>
      <c r="G5" s="31">
        <f t="shared" si="0"/>
        <v>0</v>
      </c>
    </row>
    <row r="6" spans="1:31" ht="32">
      <c r="A6" s="21">
        <v>3</v>
      </c>
      <c r="B6" s="25" t="s">
        <v>84</v>
      </c>
      <c r="C6" s="43"/>
      <c r="D6" s="23"/>
      <c r="E6" s="44"/>
      <c r="F6" s="32">
        <v>0.05</v>
      </c>
      <c r="G6" s="31">
        <f t="shared" si="0"/>
        <v>0</v>
      </c>
    </row>
    <row r="7" spans="1:31" ht="48">
      <c r="A7" s="21">
        <v>4</v>
      </c>
      <c r="B7" s="25" t="s">
        <v>85</v>
      </c>
      <c r="C7" s="43"/>
      <c r="D7" s="23"/>
      <c r="E7" s="44"/>
      <c r="F7" s="32">
        <v>0.1</v>
      </c>
      <c r="G7" s="31">
        <f t="shared" si="0"/>
        <v>0</v>
      </c>
    </row>
    <row r="8" spans="1:31" ht="32">
      <c r="A8" s="21">
        <v>5</v>
      </c>
      <c r="B8" s="25" t="s">
        <v>86</v>
      </c>
      <c r="C8" s="43"/>
      <c r="D8" s="23"/>
      <c r="E8" s="44"/>
      <c r="F8" s="32">
        <v>0.1</v>
      </c>
      <c r="G8" s="31">
        <f t="shared" si="0"/>
        <v>0</v>
      </c>
    </row>
    <row r="9" spans="1:31" ht="16">
      <c r="A9" s="21">
        <v>6</v>
      </c>
      <c r="B9" s="25" t="s">
        <v>87</v>
      </c>
      <c r="C9" s="43"/>
      <c r="D9" s="23"/>
      <c r="E9" s="44"/>
      <c r="F9" s="32">
        <v>0.1</v>
      </c>
      <c r="G9" s="31">
        <f t="shared" si="0"/>
        <v>0</v>
      </c>
    </row>
    <row r="10" spans="1:31" ht="32">
      <c r="A10" s="21">
        <v>7</v>
      </c>
      <c r="B10" s="25" t="s">
        <v>88</v>
      </c>
      <c r="C10" s="43"/>
      <c r="D10" s="23"/>
      <c r="E10" s="44"/>
      <c r="F10" s="32">
        <v>0.1</v>
      </c>
      <c r="G10" s="31">
        <f t="shared" si="0"/>
        <v>0</v>
      </c>
    </row>
    <row r="11" spans="1:31" ht="16">
      <c r="A11" s="21">
        <v>8</v>
      </c>
      <c r="B11" s="25" t="s">
        <v>89</v>
      </c>
      <c r="C11" s="43"/>
      <c r="D11" s="23"/>
      <c r="E11" s="44"/>
      <c r="F11" s="32">
        <v>0.1</v>
      </c>
      <c r="G11" s="31">
        <f t="shared" si="0"/>
        <v>0</v>
      </c>
    </row>
    <row r="12" spans="1:31" ht="16">
      <c r="A12" s="21">
        <v>9</v>
      </c>
      <c r="B12" s="25" t="s">
        <v>90</v>
      </c>
      <c r="C12" s="43"/>
      <c r="D12" s="23"/>
      <c r="E12" s="44"/>
      <c r="F12" s="32">
        <v>0.05</v>
      </c>
      <c r="G12" s="31">
        <f t="shared" si="0"/>
        <v>0</v>
      </c>
    </row>
    <row r="13" spans="1:31" ht="32">
      <c r="A13" s="21">
        <v>10</v>
      </c>
      <c r="B13" s="25" t="s">
        <v>91</v>
      </c>
      <c r="C13" s="43"/>
      <c r="D13" s="23"/>
      <c r="E13" s="44"/>
      <c r="F13" s="32">
        <v>0.1</v>
      </c>
      <c r="G13" s="31">
        <f t="shared" si="0"/>
        <v>0</v>
      </c>
    </row>
    <row r="14" spans="1:31" ht="64">
      <c r="A14" s="21">
        <v>11</v>
      </c>
      <c r="B14" s="25" t="s">
        <v>92</v>
      </c>
      <c r="C14" s="43"/>
      <c r="D14" s="23"/>
      <c r="E14" s="44"/>
      <c r="F14" s="32">
        <v>0.1</v>
      </c>
      <c r="G14" s="31">
        <f t="shared" si="0"/>
        <v>0</v>
      </c>
    </row>
    <row r="15" spans="1:31">
      <c r="B15"/>
    </row>
  </sheetData>
  <sheetProtection sheet="1" objects="1" scenarios="1" selectLockedCells="1"/>
  <mergeCells count="2">
    <mergeCell ref="A1:E1"/>
    <mergeCell ref="A3:B3"/>
  </mergeCells>
  <conditionalFormatting sqref="C4:C14">
    <cfRule type="cellIs" dxfId="4" priority="1" operator="equal">
      <formula>"NO"</formula>
    </cfRule>
  </conditionalFormatting>
  <pageMargins left="0.7" right="0.7" top="0.75" bottom="0.75" header="0.3" footer="0.3"/>
  <pageSetup scale="44"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FB594160-4ACC-4761-8DDB-2D1F2BE9BB0A}">
          <x14:formula1>
            <xm:f>ADMIN!$A$1:$A$3</xm:f>
          </x14:formula1>
          <xm:sqref>C4:C14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FFC6-27C2-424B-8C35-D18DD277B315}">
  <sheetPr>
    <tabColor theme="6" tint="0.39997558519241921"/>
  </sheetPr>
  <dimension ref="A1:G11"/>
  <sheetViews>
    <sheetView zoomScaleNormal="100" workbookViewId="0">
      <selection activeCell="C9" sqref="C9:C11"/>
    </sheetView>
  </sheetViews>
  <sheetFormatPr baseColWidth="10" defaultColWidth="8.83203125" defaultRowHeight="15"/>
  <cols>
    <col min="1" max="1" width="2.1640625" bestFit="1" customWidth="1"/>
    <col min="2" max="2" width="63.1640625" customWidth="1"/>
    <col min="3" max="3" width="10.5" bestFit="1" customWidth="1"/>
    <col min="4" max="4" width="52.1640625" bestFit="1" customWidth="1"/>
    <col min="5" max="5" width="66.5" customWidth="1"/>
    <col min="6" max="6" width="0" hidden="1" customWidth="1"/>
    <col min="7" max="7" width="0" style="33" hidden="1" customWidth="1"/>
  </cols>
  <sheetData>
    <row r="1" spans="1:7" ht="34">
      <c r="A1" s="86" t="s">
        <v>37</v>
      </c>
      <c r="B1" s="87"/>
      <c r="C1" s="87"/>
      <c r="D1" s="87"/>
      <c r="E1" s="88"/>
    </row>
    <row r="2" spans="1:7">
      <c r="A2" s="1"/>
      <c r="B2" s="1"/>
      <c r="C2" s="7"/>
      <c r="D2" s="1"/>
      <c r="E2" s="1"/>
      <c r="F2" s="33">
        <f>SUM(F5:F7,F9:F11)</f>
        <v>1.0000000000000002</v>
      </c>
      <c r="G2" s="33">
        <f>SUM(G5:G7,G9:G11)</f>
        <v>0</v>
      </c>
    </row>
    <row r="3" spans="1:7">
      <c r="A3" s="89" t="s">
        <v>45</v>
      </c>
      <c r="B3" s="89"/>
      <c r="C3" s="17" t="s">
        <v>46</v>
      </c>
      <c r="D3" s="16" t="s">
        <v>47</v>
      </c>
      <c r="E3" s="17" t="s">
        <v>48</v>
      </c>
      <c r="F3" s="19" t="s">
        <v>27</v>
      </c>
      <c r="G3" s="36" t="s">
        <v>26</v>
      </c>
    </row>
    <row r="4" spans="1:7">
      <c r="A4" s="92" t="s">
        <v>93</v>
      </c>
      <c r="B4" s="93"/>
      <c r="C4" s="93"/>
      <c r="D4" s="93"/>
      <c r="E4" s="93"/>
      <c r="G4" s="37"/>
    </row>
    <row r="5" spans="1:7" ht="31.5" customHeight="1">
      <c r="A5" s="21">
        <v>1</v>
      </c>
      <c r="B5" s="25" t="s">
        <v>94</v>
      </c>
      <c r="C5" s="43"/>
      <c r="D5" s="24" t="s">
        <v>95</v>
      </c>
      <c r="E5" s="45"/>
      <c r="F5" s="34">
        <v>0.2</v>
      </c>
      <c r="G5" s="31">
        <f>IF(C5="yes",F5,IF(C5="In Progress",F5*0.5,0))</f>
        <v>0</v>
      </c>
    </row>
    <row r="6" spans="1:7" ht="31.5" customHeight="1">
      <c r="A6" s="21">
        <v>2</v>
      </c>
      <c r="B6" s="25" t="s">
        <v>96</v>
      </c>
      <c r="C6" s="43"/>
      <c r="D6" s="24" t="s">
        <v>97</v>
      </c>
      <c r="E6" s="45"/>
      <c r="F6" s="34">
        <v>0.2</v>
      </c>
      <c r="G6" s="31">
        <f>IF(C6="yes",F6,IF(C6="In Progress",F6*0.5,0))</f>
        <v>0</v>
      </c>
    </row>
    <row r="7" spans="1:7" ht="48">
      <c r="A7" s="21">
        <v>3</v>
      </c>
      <c r="B7" s="25" t="s">
        <v>98</v>
      </c>
      <c r="C7" s="43"/>
      <c r="D7" s="24" t="s">
        <v>99</v>
      </c>
      <c r="E7" s="45"/>
      <c r="F7" s="34">
        <v>0.2</v>
      </c>
      <c r="G7" s="31">
        <f>IF(C7="yes",F7,IF(C7="In Progress",F7*0.5,0))</f>
        <v>0</v>
      </c>
    </row>
    <row r="8" spans="1:7">
      <c r="A8" s="92" t="s">
        <v>100</v>
      </c>
      <c r="B8" s="93"/>
      <c r="C8" s="93"/>
      <c r="D8" s="93"/>
      <c r="E8" s="93"/>
      <c r="G8" s="37"/>
    </row>
    <row r="9" spans="1:7" ht="31.5" customHeight="1">
      <c r="A9" s="21">
        <v>4</v>
      </c>
      <c r="B9" s="25" t="s">
        <v>101</v>
      </c>
      <c r="C9" s="43"/>
      <c r="D9" s="24" t="s">
        <v>102</v>
      </c>
      <c r="E9" s="45"/>
      <c r="F9" s="34">
        <v>0.15</v>
      </c>
      <c r="G9" s="31">
        <f>IF(C9="yes",F9,IF(C9="In Progress",F9*0.5,0))</f>
        <v>0</v>
      </c>
    </row>
    <row r="10" spans="1:7" ht="32">
      <c r="A10" s="21">
        <v>5</v>
      </c>
      <c r="B10" s="25" t="s">
        <v>103</v>
      </c>
      <c r="C10" s="43"/>
      <c r="D10" s="24" t="s">
        <v>104</v>
      </c>
      <c r="E10" s="45"/>
      <c r="F10" s="34">
        <v>0.15</v>
      </c>
      <c r="G10" s="31">
        <f>IF(C10="yes",F10,IF(C10="In Progress",F10*0.5,0))</f>
        <v>0</v>
      </c>
    </row>
    <row r="11" spans="1:7" ht="48">
      <c r="A11" s="21">
        <v>6</v>
      </c>
      <c r="B11" s="25" t="s">
        <v>105</v>
      </c>
      <c r="C11" s="43"/>
      <c r="D11" s="24" t="s">
        <v>99</v>
      </c>
      <c r="E11" s="45"/>
      <c r="F11" s="34">
        <v>0.1</v>
      </c>
      <c r="G11" s="31">
        <f>IF(C11="yes",F11,IF(C11="In Progress",F11*0.5,0))</f>
        <v>0</v>
      </c>
    </row>
  </sheetData>
  <sheetProtection sheet="1" objects="1" scenarios="1" selectLockedCells="1"/>
  <mergeCells count="4">
    <mergeCell ref="A1:E1"/>
    <mergeCell ref="A3:B3"/>
    <mergeCell ref="A4:E4"/>
    <mergeCell ref="A8:E8"/>
  </mergeCells>
  <conditionalFormatting sqref="C5:C7">
    <cfRule type="cellIs" dxfId="3" priority="2" operator="equal">
      <formula>"NO"</formula>
    </cfRule>
  </conditionalFormatting>
  <conditionalFormatting sqref="C9:C11">
    <cfRule type="cellIs" dxfId="2" priority="1" operator="equal">
      <formula>"NO"</formula>
    </cfRule>
  </conditionalFormatting>
  <pageMargins left="0.7" right="0.7" top="0.75" bottom="0.75" header="0.3" footer="0.3"/>
  <pageSetup scale="46"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B28E8BE-7637-4CE6-936B-026C2DED8883}">
          <x14:formula1>
            <xm:f>ADMIN!$B$1:$B$4</xm:f>
          </x14:formula1>
          <xm:sqref>C5:C7 C9:C11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3829-171E-4F50-9859-ABF027211A26}">
  <sheetPr>
    <tabColor theme="6" tint="-0.249977111117893"/>
  </sheetPr>
  <dimension ref="A1:AD11"/>
  <sheetViews>
    <sheetView showGridLines="0" zoomScale="90" zoomScaleNormal="90" workbookViewId="0">
      <selection activeCell="C4" sqref="C4:C11"/>
    </sheetView>
  </sheetViews>
  <sheetFormatPr baseColWidth="10" defaultColWidth="9.1640625" defaultRowHeight="15"/>
  <cols>
    <col min="1" max="1" width="2.1640625" style="1" customWidth="1"/>
    <col min="2" max="2" width="77.5" style="1" customWidth="1"/>
    <col min="3" max="3" width="11.83203125" style="7" customWidth="1"/>
    <col min="4" max="4" width="66.5" style="13" customWidth="1"/>
    <col min="5" max="5" width="56.83203125" style="1" customWidth="1"/>
    <col min="6" max="6" width="0" style="1" hidden="1" customWidth="1"/>
    <col min="7" max="7" width="0" style="31" hidden="1" customWidth="1"/>
    <col min="8" max="16384" width="9.1640625" style="1"/>
  </cols>
  <sheetData>
    <row r="1" spans="1:30" customFormat="1" ht="34">
      <c r="A1" s="94" t="s">
        <v>40</v>
      </c>
      <c r="B1" s="94"/>
      <c r="C1" s="94"/>
      <c r="D1" s="94"/>
      <c r="E1" s="94"/>
      <c r="F1" s="1"/>
      <c r="G1" s="31"/>
      <c r="H1" s="1"/>
      <c r="I1" s="1"/>
      <c r="J1" s="1"/>
      <c r="K1" s="1"/>
      <c r="L1" s="1"/>
      <c r="M1" s="1"/>
      <c r="N1" s="1"/>
      <c r="O1" s="1"/>
      <c r="P1" s="1"/>
      <c r="Q1" s="1"/>
      <c r="R1" s="1"/>
      <c r="S1" s="1"/>
      <c r="T1" s="1"/>
      <c r="U1" s="1"/>
      <c r="V1" s="1"/>
      <c r="W1" s="1"/>
      <c r="X1" s="1"/>
      <c r="Y1" s="1"/>
      <c r="Z1" s="1"/>
      <c r="AA1" s="1"/>
      <c r="AB1" s="1"/>
      <c r="AC1" s="1"/>
      <c r="AD1" s="1"/>
    </row>
    <row r="2" spans="1:30">
      <c r="A2" s="28"/>
      <c r="B2" s="28"/>
      <c r="C2" s="29"/>
      <c r="D2" s="28"/>
      <c r="E2" s="28"/>
      <c r="F2" s="33">
        <f>SUM(F4:F11)</f>
        <v>1</v>
      </c>
      <c r="G2" s="31">
        <f>SUM(G4:G11)</f>
        <v>0</v>
      </c>
    </row>
    <row r="3" spans="1:30">
      <c r="A3" s="89" t="s">
        <v>45</v>
      </c>
      <c r="B3" s="89"/>
      <c r="C3" s="17" t="s">
        <v>46</v>
      </c>
      <c r="D3" s="16" t="s">
        <v>47</v>
      </c>
      <c r="E3" s="17" t="s">
        <v>48</v>
      </c>
      <c r="F3" s="19" t="s">
        <v>27</v>
      </c>
      <c r="G3" s="36" t="s">
        <v>26</v>
      </c>
    </row>
    <row r="4" spans="1:30" ht="16">
      <c r="A4" s="21">
        <v>1</v>
      </c>
      <c r="B4" s="25" t="s">
        <v>106</v>
      </c>
      <c r="C4" s="43"/>
      <c r="D4" s="23"/>
      <c r="E4" s="44"/>
      <c r="F4" s="32">
        <v>0.1</v>
      </c>
      <c r="G4" s="31">
        <f t="shared" ref="G4:G11" si="0">IF(C4="yes",F4,IF(C4="In Progress",F4*0.5,0))</f>
        <v>0</v>
      </c>
    </row>
    <row r="5" spans="1:30" ht="48">
      <c r="A5" s="21">
        <v>2</v>
      </c>
      <c r="B5" s="25" t="s">
        <v>107</v>
      </c>
      <c r="C5" s="43"/>
      <c r="D5" s="23"/>
      <c r="E5" s="44"/>
      <c r="F5" s="32">
        <v>0.15</v>
      </c>
      <c r="G5" s="31">
        <f t="shared" si="0"/>
        <v>0</v>
      </c>
    </row>
    <row r="6" spans="1:30" ht="48">
      <c r="A6" s="21">
        <v>3</v>
      </c>
      <c r="B6" s="25" t="s">
        <v>108</v>
      </c>
      <c r="C6" s="43"/>
      <c r="D6" s="23"/>
      <c r="E6" s="44"/>
      <c r="F6" s="32">
        <v>0.15</v>
      </c>
      <c r="G6" s="31">
        <f t="shared" si="0"/>
        <v>0</v>
      </c>
    </row>
    <row r="7" spans="1:30" ht="32">
      <c r="A7" s="21">
        <v>4</v>
      </c>
      <c r="B7" s="25" t="s">
        <v>109</v>
      </c>
      <c r="C7" s="43"/>
      <c r="D7" s="23"/>
      <c r="E7" s="44"/>
      <c r="F7" s="32">
        <v>0.15</v>
      </c>
      <c r="G7" s="31">
        <f t="shared" si="0"/>
        <v>0</v>
      </c>
    </row>
    <row r="8" spans="1:30" ht="32">
      <c r="A8" s="18">
        <v>5</v>
      </c>
      <c r="B8" s="25" t="s">
        <v>110</v>
      </c>
      <c r="C8" s="43"/>
      <c r="D8" s="23"/>
      <c r="E8" s="44"/>
      <c r="F8" s="32">
        <v>0.1</v>
      </c>
      <c r="G8" s="31">
        <f t="shared" si="0"/>
        <v>0</v>
      </c>
    </row>
    <row r="9" spans="1:30" ht="32">
      <c r="A9" s="15">
        <v>6</v>
      </c>
      <c r="B9" s="25" t="s">
        <v>111</v>
      </c>
      <c r="C9" s="43"/>
      <c r="D9" s="23"/>
      <c r="E9" s="44"/>
      <c r="F9" s="32">
        <v>0.1</v>
      </c>
      <c r="G9" s="31">
        <f t="shared" si="0"/>
        <v>0</v>
      </c>
    </row>
    <row r="10" spans="1:30" ht="32">
      <c r="A10" s="15">
        <v>7</v>
      </c>
      <c r="B10" s="25" t="s">
        <v>112</v>
      </c>
      <c r="C10" s="43"/>
      <c r="D10" s="23"/>
      <c r="E10" s="44"/>
      <c r="F10" s="32">
        <v>0.15</v>
      </c>
      <c r="G10" s="31">
        <f t="shared" si="0"/>
        <v>0</v>
      </c>
    </row>
    <row r="11" spans="1:30" ht="32">
      <c r="A11" s="15">
        <v>8</v>
      </c>
      <c r="B11" s="25" t="s">
        <v>113</v>
      </c>
      <c r="C11" s="43"/>
      <c r="D11" s="23"/>
      <c r="E11" s="44"/>
      <c r="F11" s="32">
        <v>0.1</v>
      </c>
      <c r="G11" s="31">
        <f t="shared" si="0"/>
        <v>0</v>
      </c>
    </row>
  </sheetData>
  <sheetProtection sheet="1" objects="1" scenarios="1" selectLockedCells="1"/>
  <mergeCells count="2">
    <mergeCell ref="A1:E1"/>
    <mergeCell ref="A3:B3"/>
  </mergeCells>
  <phoneticPr fontId="6" type="noConversion"/>
  <conditionalFormatting sqref="C4:C11">
    <cfRule type="cellIs" dxfId="1" priority="1" operator="equal">
      <formula>"NO"</formula>
    </cfRule>
  </conditionalFormatting>
  <pageMargins left="0.7" right="0.7" top="0.75" bottom="0.75" header="0.3" footer="0.3"/>
  <pageSetup paperSize="9" scale="40"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484880B7-36F1-4C8D-AFB3-AC5F7E9BDACD}">
          <x14:formula1>
            <xm:f>ADMIN!$B$1:$B$4</xm:f>
          </x14:formula1>
          <xm:sqref>C4:C11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08BB-8D13-49D6-9CF0-13F75917170C}">
  <sheetPr>
    <tabColor rgb="FF00B050"/>
  </sheetPr>
  <dimension ref="A1:AG13"/>
  <sheetViews>
    <sheetView showGridLines="0" zoomScaleNormal="100" workbookViewId="0">
      <selection activeCell="C7" sqref="C7"/>
    </sheetView>
  </sheetViews>
  <sheetFormatPr baseColWidth="10" defaultColWidth="8.6640625" defaultRowHeight="15"/>
  <cols>
    <col min="1" max="1" width="3.33203125" bestFit="1" customWidth="1"/>
    <col min="2" max="2" width="53.1640625" customWidth="1"/>
    <col min="3" max="3" width="15.1640625" style="8" customWidth="1"/>
    <col min="4" max="4" width="38.5" customWidth="1"/>
    <col min="5" max="5" width="51" customWidth="1"/>
    <col min="6" max="6" width="0" hidden="1" customWidth="1"/>
    <col min="7" max="7" width="0" style="33" hidden="1" customWidth="1"/>
  </cols>
  <sheetData>
    <row r="1" spans="1:33" ht="34">
      <c r="A1" s="86" t="s">
        <v>41</v>
      </c>
      <c r="B1" s="87"/>
      <c r="C1" s="87"/>
      <c r="D1" s="87"/>
      <c r="E1" s="88"/>
      <c r="F1" s="1"/>
      <c r="G1" s="31"/>
      <c r="H1" s="1"/>
      <c r="I1" s="1"/>
      <c r="J1" s="1"/>
      <c r="K1" s="1"/>
      <c r="L1" s="1"/>
      <c r="M1" s="1"/>
      <c r="N1" s="1"/>
      <c r="O1" s="1"/>
      <c r="P1" s="1"/>
      <c r="Q1" s="1"/>
      <c r="R1" s="1"/>
      <c r="S1" s="1"/>
      <c r="T1" s="1"/>
      <c r="U1" s="1"/>
      <c r="V1" s="1"/>
      <c r="W1" s="1"/>
      <c r="X1" s="1"/>
      <c r="Y1" s="1"/>
      <c r="Z1" s="1"/>
      <c r="AA1" s="1"/>
      <c r="AB1" s="1"/>
      <c r="AC1" s="1"/>
      <c r="AD1" s="1"/>
      <c r="AE1" s="1"/>
      <c r="AF1" s="1"/>
      <c r="AG1" s="1"/>
    </row>
    <row r="2" spans="1:33" s="1" customFormat="1">
      <c r="F2" s="31">
        <f>SUM(F4:F13)</f>
        <v>1</v>
      </c>
      <c r="G2" s="31">
        <f>SUM(G4:G13)</f>
        <v>0</v>
      </c>
    </row>
    <row r="3" spans="1:33" s="1" customFormat="1">
      <c r="A3" s="89" t="s">
        <v>45</v>
      </c>
      <c r="B3" s="89"/>
      <c r="C3" s="17" t="s">
        <v>46</v>
      </c>
      <c r="D3" s="16" t="s">
        <v>47</v>
      </c>
      <c r="E3" s="17" t="s">
        <v>48</v>
      </c>
      <c r="F3" s="19" t="s">
        <v>27</v>
      </c>
      <c r="G3" s="36" t="s">
        <v>26</v>
      </c>
    </row>
    <row r="4" spans="1:33" ht="48">
      <c r="A4" s="21">
        <v>1</v>
      </c>
      <c r="B4" s="25" t="s">
        <v>114</v>
      </c>
      <c r="C4" s="43"/>
      <c r="D4" s="24"/>
      <c r="E4" s="44"/>
      <c r="F4" s="34">
        <v>0.15</v>
      </c>
      <c r="G4" s="31">
        <f t="shared" ref="G4:G13" si="0">IF(C4="yes",F4,IF(C4="In Progress",F4*0.5,0))</f>
        <v>0</v>
      </c>
    </row>
    <row r="5" spans="1:33" ht="32">
      <c r="A5" s="21">
        <v>2</v>
      </c>
      <c r="B5" s="25" t="s">
        <v>115</v>
      </c>
      <c r="C5" s="43"/>
      <c r="D5" s="23" t="s">
        <v>116</v>
      </c>
      <c r="E5" s="44"/>
      <c r="F5" s="34">
        <v>0.1</v>
      </c>
      <c r="G5" s="31">
        <f t="shared" si="0"/>
        <v>0</v>
      </c>
    </row>
    <row r="6" spans="1:33" ht="48">
      <c r="A6" s="21">
        <v>3</v>
      </c>
      <c r="B6" s="25" t="s">
        <v>117</v>
      </c>
      <c r="C6" s="43"/>
      <c r="D6" s="30"/>
      <c r="E6" s="44"/>
      <c r="F6" s="34">
        <v>0.1</v>
      </c>
      <c r="G6" s="31">
        <f t="shared" si="0"/>
        <v>0</v>
      </c>
    </row>
    <row r="7" spans="1:33" ht="64">
      <c r="A7" s="21">
        <v>4</v>
      </c>
      <c r="B7" s="25" t="s">
        <v>118</v>
      </c>
      <c r="C7" s="43"/>
      <c r="D7" s="30"/>
      <c r="E7" s="44"/>
      <c r="F7" s="34">
        <v>0.1</v>
      </c>
      <c r="G7" s="31">
        <f t="shared" si="0"/>
        <v>0</v>
      </c>
    </row>
    <row r="8" spans="1:33" ht="32">
      <c r="A8" s="21">
        <v>5</v>
      </c>
      <c r="B8" s="25" t="s">
        <v>119</v>
      </c>
      <c r="C8" s="43"/>
      <c r="D8" s="30"/>
      <c r="E8" s="44"/>
      <c r="F8" s="34">
        <v>0.15</v>
      </c>
      <c r="G8" s="31">
        <f t="shared" si="0"/>
        <v>0</v>
      </c>
    </row>
    <row r="9" spans="1:33" ht="48">
      <c r="A9" s="21">
        <v>6</v>
      </c>
      <c r="B9" s="25" t="s">
        <v>120</v>
      </c>
      <c r="C9" s="43"/>
      <c r="D9" s="30"/>
      <c r="E9" s="44"/>
      <c r="F9" s="34">
        <v>0.1</v>
      </c>
      <c r="G9" s="31">
        <f t="shared" si="0"/>
        <v>0</v>
      </c>
    </row>
    <row r="10" spans="1:33" ht="16">
      <c r="A10" s="21">
        <v>7</v>
      </c>
      <c r="B10" s="25" t="s">
        <v>121</v>
      </c>
      <c r="C10" s="43"/>
      <c r="D10" s="30"/>
      <c r="E10" s="44"/>
      <c r="F10" s="34">
        <v>0.05</v>
      </c>
      <c r="G10" s="31">
        <f t="shared" si="0"/>
        <v>0</v>
      </c>
    </row>
    <row r="11" spans="1:33" ht="32">
      <c r="A11" s="21">
        <v>8</v>
      </c>
      <c r="B11" s="25" t="s">
        <v>122</v>
      </c>
      <c r="C11" s="43"/>
      <c r="D11" s="30"/>
      <c r="E11" s="44"/>
      <c r="F11" s="34">
        <v>0.05</v>
      </c>
      <c r="G11" s="31">
        <f t="shared" si="0"/>
        <v>0</v>
      </c>
    </row>
    <row r="12" spans="1:33" ht="32">
      <c r="A12" s="21">
        <v>9</v>
      </c>
      <c r="B12" s="25" t="s">
        <v>123</v>
      </c>
      <c r="C12" s="43"/>
      <c r="D12" s="30"/>
      <c r="E12" s="44"/>
      <c r="F12" s="34">
        <v>0.15</v>
      </c>
      <c r="G12" s="31">
        <f t="shared" si="0"/>
        <v>0</v>
      </c>
    </row>
    <row r="13" spans="1:33" ht="32">
      <c r="A13" s="21">
        <v>10</v>
      </c>
      <c r="B13" s="25" t="s">
        <v>124</v>
      </c>
      <c r="C13" s="43"/>
      <c r="D13" s="30"/>
      <c r="E13" s="44"/>
      <c r="F13" s="34">
        <v>0.05</v>
      </c>
      <c r="G13" s="31">
        <f t="shared" si="0"/>
        <v>0</v>
      </c>
    </row>
  </sheetData>
  <sheetProtection sheet="1" objects="1" scenarios="1" selectLockedCells="1"/>
  <mergeCells count="2">
    <mergeCell ref="A1:E1"/>
    <mergeCell ref="A3:B3"/>
  </mergeCells>
  <conditionalFormatting sqref="C4:C13">
    <cfRule type="cellIs" dxfId="0" priority="1" operator="equal">
      <formula>"NO"</formula>
    </cfRule>
  </conditionalFormatting>
  <pageMargins left="0.7" right="0.7" top="0.75" bottom="0.75" header="0.3" footer="0.3"/>
  <pageSetup scale="56" orientation="portrait" r:id="rId1"/>
  <colBreaks count="1" manualBreakCount="1">
    <brk id="5" max="12" man="1"/>
  </colBreaks>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7BCC9555-BC1B-4F4F-8C56-C5807B82670C}">
          <x14:formula1>
            <xm:f>ADMIN!$A$1:$A$3</xm:f>
          </x14:formula1>
          <xm:sqref>C4 C13</xm:sqref>
        </x14:dataValidation>
        <x14:dataValidation type="list" allowBlank="1" showInputMessage="1" showErrorMessage="1" xr:uid="{471CF76B-FB81-4973-B232-BB5C675864CD}">
          <x14:formula1>
            <xm:f>ADMIN!$B$1:$B$4</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D9232-C8FD-44ED-B2BA-B6DE7F52EC0B}">
  <dimension ref="A1:B4"/>
  <sheetViews>
    <sheetView workbookViewId="0">
      <selection activeCell="B5" sqref="B5"/>
    </sheetView>
  </sheetViews>
  <sheetFormatPr baseColWidth="10" defaultColWidth="8.6640625" defaultRowHeight="15"/>
  <sheetData>
    <row r="1" spans="1:2">
      <c r="A1" t="s">
        <v>125</v>
      </c>
      <c r="B1" t="s">
        <v>125</v>
      </c>
    </row>
    <row r="2" spans="1:2">
      <c r="A2" t="s">
        <v>126</v>
      </c>
      <c r="B2" t="s">
        <v>126</v>
      </c>
    </row>
    <row r="3" spans="1:2">
      <c r="A3" t="s">
        <v>127</v>
      </c>
      <c r="B3" t="s">
        <v>128</v>
      </c>
    </row>
    <row r="4" spans="1:2">
      <c r="B4" t="s">
        <v>127</v>
      </c>
    </row>
  </sheetData>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9BB74E78C6148830BC265700F687C" ma:contentTypeVersion="16" ma:contentTypeDescription="Create a new document." ma:contentTypeScope="" ma:versionID="04ee81359de6fad8b73090f14dee2f18">
  <xsd:schema xmlns:xsd="http://www.w3.org/2001/XMLSchema" xmlns:xs="http://www.w3.org/2001/XMLSchema" xmlns:p="http://schemas.microsoft.com/office/2006/metadata/properties" xmlns:ns2="f5006a75-3978-47ad-9f3e-923ce8300bc5" xmlns:ns3="5d13b647-94fe-441c-9120-05f0cf4e4da9" targetNamespace="http://schemas.microsoft.com/office/2006/metadata/properties" ma:root="true" ma:fieldsID="87833c1dd859de6587fabcf75703ed87" ns2:_="" ns3:_="">
    <xsd:import namespace="f5006a75-3978-47ad-9f3e-923ce8300bc5"/>
    <xsd:import namespace="5d13b647-94fe-441c-9120-05f0cf4e4d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R_x002f_D"/>
                <xsd:element ref="ns2:IndirectMatSuppliers"/>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06a75-3978-47ad-9f3e-923ce8300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R_x002f_D" ma:index="12" ma:displayName="Direct Mat Suppliers" ma:format="Dropdown" ma:internalName="R_x002f_D">
      <xsd:simpleType>
        <xsd:restriction base="dms:Choice">
          <xsd:enumeration value="Required"/>
          <xsd:enumeration value="Discretionary"/>
          <xsd:enumeration value="N/A"/>
        </xsd:restriction>
      </xsd:simpleType>
    </xsd:element>
    <xsd:element name="IndirectMatSuppliers" ma:index="13" ma:displayName="Indirect Mat Suppliers" ma:format="Dropdown" ma:internalName="IndirectMatSuppliers">
      <xsd:simpleType>
        <xsd:restriction base="dms:Choice">
          <xsd:enumeration value="Required"/>
          <xsd:enumeration value="Discretionary"/>
          <xsd:enumeration value="N/A"/>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9fa9de-14eb-4221-aad4-f5ba3a378cb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d13b647-94fe-441c-9120-05f0cf4e4d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2298f1d-3f10-40d8-b18e-5d0b39f6c447}" ma:internalName="TaxCatchAll" ma:showField="CatchAllData" ma:web="5d13b647-94fe-441c-9120-05f0cf4e4d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006a75-3978-47ad-9f3e-923ce8300bc5">
      <Terms xmlns="http://schemas.microsoft.com/office/infopath/2007/PartnerControls"/>
    </lcf76f155ced4ddcb4097134ff3c332f>
    <IndirectMatSuppliers xmlns="f5006a75-3978-47ad-9f3e-923ce8300bc5">Discretionary</IndirectMatSuppliers>
    <TaxCatchAll xmlns="5d13b647-94fe-441c-9120-05f0cf4e4da9" xsi:nil="true"/>
    <R_x002f_D xmlns="f5006a75-3978-47ad-9f3e-923ce8300bc5">Required</R_x002f_D>
  </documentManagement>
</p:properties>
</file>

<file path=customXml/itemProps1.xml><?xml version="1.0" encoding="utf-8"?>
<ds:datastoreItem xmlns:ds="http://schemas.openxmlformats.org/officeDocument/2006/customXml" ds:itemID="{F8C04526-5280-4BE1-9E07-CA57914946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06a75-3978-47ad-9f3e-923ce8300bc5"/>
    <ds:schemaRef ds:uri="5d13b647-94fe-441c-9120-05f0cf4e4d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20D1D6-7DA1-4B24-ACF7-E58D34925818}">
  <ds:schemaRefs>
    <ds:schemaRef ds:uri="http://schemas.microsoft.com/sharepoint/v3/contenttype/forms"/>
  </ds:schemaRefs>
</ds:datastoreItem>
</file>

<file path=customXml/itemProps3.xml><?xml version="1.0" encoding="utf-8"?>
<ds:datastoreItem xmlns:ds="http://schemas.openxmlformats.org/officeDocument/2006/customXml" ds:itemID="{2A27B492-87EA-4EAC-94D1-F2CFEF3F0A40}">
  <ds:schemaRefs>
    <ds:schemaRef ds:uri="http://schemas.microsoft.com/office/2006/metadata/properties"/>
    <ds:schemaRef ds:uri="http://schemas.microsoft.com/office/infopath/2007/PartnerControls"/>
    <ds:schemaRef ds:uri="f5006a75-3978-47ad-9f3e-923ce8300bc5"/>
    <ds:schemaRef ds:uri="5d13b647-94fe-441c-9120-05f0cf4e4da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COVERSHEET</vt:lpstr>
      <vt:lpstr>SUMMARY</vt:lpstr>
      <vt:lpstr>GENERAL</vt:lpstr>
      <vt:lpstr>ENVIRONMENT</vt:lpstr>
      <vt:lpstr>ETHICS</vt:lpstr>
      <vt:lpstr>DIVERSITY</vt:lpstr>
      <vt:lpstr>LABOR &amp; HUMAN RIGHTS</vt:lpstr>
      <vt:lpstr>SUSTAINABLE PROCUREMENT</vt:lpstr>
      <vt:lpstr>ADMIN</vt:lpstr>
      <vt:lpstr>Sheet3</vt:lpstr>
      <vt:lpstr>COVERSHEET!Print_Area</vt:lpstr>
      <vt:lpstr>ENVIRONMENT!Print_Area</vt:lpstr>
      <vt:lpstr>ETHICS!Print_Area</vt:lpstr>
      <vt:lpstr>'LABOR &amp; HUMAN RIGHTS'!Print_Area</vt:lpstr>
      <vt:lpstr>'SUSTAINABLE PROCUREMENT'!Print_Area</vt:lpstr>
    </vt:vector>
  </TitlesOfParts>
  <Manager/>
  <Company>Danone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MOUHOUBI Ghais</dc:creator>
  <cp:keywords/>
  <dc:description/>
  <cp:lastModifiedBy>Microsoft Office User</cp:lastModifiedBy>
  <cp:revision/>
  <dcterms:created xsi:type="dcterms:W3CDTF">2017-02-01T15:25:28Z</dcterms:created>
  <dcterms:modified xsi:type="dcterms:W3CDTF">2023-01-18T21:16:39Z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0x01010001F9BB74E78C6148830BC265700F687C</vt:lpwstr>
  </property>
  <property fmtid="{D5CDD505-2E9C-101B-9397-08002B2CF9AE}" pid="3" name="MediaServiceImageTags">
    <vt:lpwstr/>
  </property>
</Properties>
</file>